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codeName="ЭтаКнига" defaultThemeVersion="124226"/>
  <bookViews>
    <workbookView xWindow="-105" yWindow="-105" windowWidth="20610" windowHeight="11640" tabRatio="674" activeTab="2"/>
  </bookViews>
  <sheets>
    <sheet name="Титульний аркуш" sheetId="6" r:id="rId1"/>
    <sheet name=" Семестровий варіант" sheetId="7" r:id="rId2"/>
    <sheet name="Тетраместровий варіант" sheetId="17" r:id="rId3"/>
    <sheet name="Вибірковий блок" sheetId="15" r:id="rId4"/>
    <sheet name="Правила" sheetId="19" r:id="rId5"/>
    <sheet name="Лист погодження" sheetId="18" r:id="rId6"/>
    <sheet name="Довідник" sheetId="16" r:id="rId7"/>
    <sheet name="Данные" sheetId="12" state="hidden" r:id="rId8"/>
    <sheet name="Разделы" sheetId="13" state="hidden" r:id="rId9"/>
  </sheets>
  <definedNames>
    <definedName name="_xlnm.Print_Titles" localSheetId="1">' Семестровий варіант'!$3:$9</definedName>
    <definedName name="_xlnm.Print_Titles" localSheetId="2">'Тетраместровий варіант'!$3:$9</definedName>
    <definedName name="_xlnm.Print_Area" localSheetId="1">' Семестровий варіант'!$A$1:$AH$66</definedName>
    <definedName name="_xlnm.Print_Area" localSheetId="3">'Вибірковий блок'!$A$1:$F$63</definedName>
    <definedName name="_xlnm.Print_Area" localSheetId="2">'Тетраместровий варіант'!$A$1:$BB$63</definedName>
    <definedName name="_xlnm.Print_Area" localSheetId="0">'Титульний аркуш'!$A$1:$BA$36</definedName>
    <definedName name="Т_РВО">'Титульний аркуш'!$L$12</definedName>
    <definedName name="Т_ФН">'Титульний аркуш'!$AS$5</definedName>
  </definedNames>
  <calcPr calcId="145621"/>
</workbook>
</file>

<file path=xl/calcChain.xml><?xml version="1.0" encoding="utf-8"?>
<calcChain xmlns="http://schemas.openxmlformats.org/spreadsheetml/2006/main">
  <c r="O24" i="17" l="1"/>
  <c r="Y23" i="17"/>
  <c r="DF45" i="17" l="1"/>
  <c r="DF45" i="17" a="1"/>
  <c r="DA45" i="17"/>
  <c r="DA45" i="17" a="1"/>
  <c r="CV45" i="17"/>
  <c r="CV45" i="17" a="1"/>
  <c r="CQ45" i="17"/>
  <c r="CQ45" i="17" a="1"/>
  <c r="CL45" i="17"/>
  <c r="CL45" i="17" a="1"/>
  <c r="CG45" i="17"/>
  <c r="CG45" i="17" a="1"/>
  <c r="CB45" i="17"/>
  <c r="CB45" i="17" a="1"/>
  <c r="BW45" i="17"/>
  <c r="BW45" i="17" a="1"/>
  <c r="BR45" i="17"/>
  <c r="BR45" i="17" a="1"/>
  <c r="BM45" i="17"/>
  <c r="BM45" i="17" a="1"/>
  <c r="BH45" i="17"/>
  <c r="BH45" i="17" a="1"/>
  <c r="BC45" i="17"/>
  <c r="BC45" i="17" a="1"/>
  <c r="AX45" i="17"/>
  <c r="AX45" i="17" a="1"/>
  <c r="AS45" i="17"/>
  <c r="AS45" i="17" a="1"/>
  <c r="AN45" i="17"/>
  <c r="AN45" i="17" a="1"/>
  <c r="AI45" i="17"/>
  <c r="AI45" i="17" a="1"/>
  <c r="AD45" i="17"/>
  <c r="AD45" i="17" a="1"/>
  <c r="Y45" i="17"/>
  <c r="Y45" i="17" a="1"/>
  <c r="T45" i="17"/>
  <c r="T45" i="17" a="1"/>
  <c r="O45" i="17"/>
  <c r="O45" i="17" a="1"/>
  <c r="DF44" i="17"/>
  <c r="DA44" i="17"/>
  <c r="CV44" i="17"/>
  <c r="CQ44" i="17"/>
  <c r="CL44" i="17"/>
  <c r="CG44" i="17"/>
  <c r="CB44" i="17"/>
  <c r="BW44" i="17"/>
  <c r="BR44" i="17"/>
  <c r="BM44" i="17"/>
  <c r="BH44" i="17"/>
  <c r="BC44" i="17"/>
  <c r="AX44" i="17"/>
  <c r="AS44" i="17"/>
  <c r="AN44" i="17"/>
  <c r="AI44" i="17"/>
  <c r="AD44" i="17"/>
  <c r="T44" i="17"/>
  <c r="DF43" i="17"/>
  <c r="DA43" i="17"/>
  <c r="CV43" i="17"/>
  <c r="CQ43" i="17"/>
  <c r="CL43" i="17"/>
  <c r="CG43" i="17"/>
  <c r="CB43" i="17"/>
  <c r="BW43" i="17"/>
  <c r="BR43" i="17"/>
  <c r="BM43" i="17"/>
  <c r="BH43" i="17"/>
  <c r="BC43" i="17"/>
  <c r="AX43" i="17"/>
  <c r="AS43" i="17"/>
  <c r="AN43" i="17"/>
  <c r="AI43" i="17"/>
  <c r="AD43" i="17"/>
  <c r="T43" i="17"/>
  <c r="M43" i="17"/>
  <c r="I43" i="17"/>
  <c r="H43" i="17"/>
  <c r="DJ42" i="17"/>
  <c r="DF42" i="17"/>
  <c r="DE42" i="17"/>
  <c r="DA42" i="17"/>
  <c r="CZ42" i="17"/>
  <c r="CV42" i="17"/>
  <c r="CU42" i="17"/>
  <c r="CQ42" i="17"/>
  <c r="CP42" i="17"/>
  <c r="CL42" i="17"/>
  <c r="CK42" i="17"/>
  <c r="CG42" i="17"/>
  <c r="CF42" i="17"/>
  <c r="CB42" i="17"/>
  <c r="CA42" i="17"/>
  <c r="BW42" i="17"/>
  <c r="BV42" i="17"/>
  <c r="BR42" i="17"/>
  <c r="BQ42" i="17"/>
  <c r="BM42" i="17"/>
  <c r="BL42" i="17"/>
  <c r="BH42" i="17"/>
  <c r="BG42" i="17"/>
  <c r="BC42" i="17"/>
  <c r="BB42" i="17"/>
  <c r="AX42" i="17"/>
  <c r="AW42" i="17"/>
  <c r="AS42" i="17"/>
  <c r="AR42" i="17"/>
  <c r="AN42" i="17"/>
  <c r="AM42" i="17"/>
  <c r="AI42" i="17"/>
  <c r="AH42" i="17"/>
  <c r="AD42" i="17"/>
  <c r="AC42" i="17"/>
  <c r="Y42" i="17"/>
  <c r="X42" i="17"/>
  <c r="T42" i="17"/>
  <c r="S42" i="17"/>
  <c r="O42" i="17"/>
  <c r="N42" i="17"/>
  <c r="M42" i="17"/>
  <c r="L42" i="17"/>
  <c r="K42" i="17"/>
  <c r="J42" i="17"/>
  <c r="I42" i="17"/>
  <c r="H42" i="17"/>
  <c r="HK41" i="17"/>
  <c r="HJ41" i="17"/>
  <c r="HI41" i="17"/>
  <c r="HH41" i="17"/>
  <c r="HG41" i="17"/>
  <c r="HF41" i="17"/>
  <c r="HE41" i="17"/>
  <c r="HD41" i="17"/>
  <c r="HC41" i="17"/>
  <c r="HB41" i="17"/>
  <c r="HA41" i="17"/>
  <c r="GZ41" i="17"/>
  <c r="GY41" i="17"/>
  <c r="GX41" i="17"/>
  <c r="GW41" i="17"/>
  <c r="GV41" i="17"/>
  <c r="GU41" i="17"/>
  <c r="GT41" i="17"/>
  <c r="GS41" i="17"/>
  <c r="GR41" i="17"/>
  <c r="GP41" i="17"/>
  <c r="GO41" i="17"/>
  <c r="GN41" i="17"/>
  <c r="GM41" i="17"/>
  <c r="GL41" i="17"/>
  <c r="GK41" i="17"/>
  <c r="GJ41" i="17"/>
  <c r="GI41" i="17"/>
  <c r="GH41" i="17"/>
  <c r="GG41" i="17"/>
  <c r="GF41" i="17"/>
  <c r="GE41" i="17"/>
  <c r="GD41" i="17"/>
  <c r="GC41" i="17"/>
  <c r="GB41" i="17"/>
  <c r="GA41" i="17"/>
  <c r="FZ41" i="17"/>
  <c r="FY41" i="17"/>
  <c r="FX41" i="17"/>
  <c r="FW41" i="17"/>
  <c r="FU41" i="17"/>
  <c r="FT41" i="17"/>
  <c r="FS41" i="17"/>
  <c r="FR41" i="17"/>
  <c r="FQ41" i="17"/>
  <c r="FP41" i="17"/>
  <c r="FO41" i="17"/>
  <c r="FN41" i="17"/>
  <c r="FM41" i="17"/>
  <c r="FL41" i="17"/>
  <c r="FK41" i="17"/>
  <c r="FJ41" i="17"/>
  <c r="FI41" i="17"/>
  <c r="FH41" i="17"/>
  <c r="FG41" i="17"/>
  <c r="FF41" i="17"/>
  <c r="FE41" i="17"/>
  <c r="FD41" i="17"/>
  <c r="FC41" i="17"/>
  <c r="FB41" i="17"/>
  <c r="DJ41" i="17"/>
  <c r="DF41" i="17"/>
  <c r="DE41" i="17"/>
  <c r="DA41" i="17"/>
  <c r="CZ41" i="17"/>
  <c r="CV41" i="17"/>
  <c r="CU41" i="17"/>
  <c r="CQ41" i="17"/>
  <c r="CP41" i="17"/>
  <c r="CL41" i="17"/>
  <c r="CK41" i="17"/>
  <c r="CG41" i="17"/>
  <c r="CF41" i="17"/>
  <c r="CB41" i="17"/>
  <c r="CA41" i="17"/>
  <c r="BW41" i="17"/>
  <c r="BV41" i="17"/>
  <c r="BR41" i="17"/>
  <c r="BQ41" i="17"/>
  <c r="BM41" i="17"/>
  <c r="BL41" i="17"/>
  <c r="BH41" i="17"/>
  <c r="BG41" i="17"/>
  <c r="BC41" i="17"/>
  <c r="BB41" i="17"/>
  <c r="AX41" i="17"/>
  <c r="AW41" i="17"/>
  <c r="AS41" i="17"/>
  <c r="AR41" i="17"/>
  <c r="AN41" i="17"/>
  <c r="AM41" i="17"/>
  <c r="AI41" i="17"/>
  <c r="AH41" i="17"/>
  <c r="AD41" i="17"/>
  <c r="AC41" i="17"/>
  <c r="Y41" i="17"/>
  <c r="X41" i="17"/>
  <c r="T41" i="17"/>
  <c r="S41" i="17"/>
  <c r="O41" i="17"/>
  <c r="N41" i="17"/>
  <c r="M41" i="17"/>
  <c r="L41" i="17"/>
  <c r="K41" i="17"/>
  <c r="J41" i="17"/>
  <c r="I41" i="17"/>
  <c r="H41" i="17"/>
  <c r="HK40" i="17"/>
  <c r="HJ40" i="17"/>
  <c r="HI40" i="17"/>
  <c r="HH40" i="17"/>
  <c r="HG40" i="17"/>
  <c r="HF40" i="17"/>
  <c r="HE40" i="17"/>
  <c r="HD40" i="17"/>
  <c r="HC40" i="17"/>
  <c r="HB40" i="17"/>
  <c r="HA40" i="17"/>
  <c r="GZ40" i="17"/>
  <c r="GY40" i="17"/>
  <c r="GX40" i="17"/>
  <c r="GW40" i="17"/>
  <c r="GV40" i="17"/>
  <c r="GU40" i="17"/>
  <c r="GT40" i="17"/>
  <c r="GS40" i="17"/>
  <c r="GR40" i="17"/>
  <c r="GP40" i="17"/>
  <c r="GO40" i="17"/>
  <c r="GN40" i="17"/>
  <c r="GM40" i="17"/>
  <c r="GL40" i="17"/>
  <c r="GK40" i="17"/>
  <c r="GJ40" i="17"/>
  <c r="GI40" i="17"/>
  <c r="GH40" i="17"/>
  <c r="GG40" i="17"/>
  <c r="GF40" i="17"/>
  <c r="GE40" i="17"/>
  <c r="GD40" i="17"/>
  <c r="GC40" i="17"/>
  <c r="GB40" i="17"/>
  <c r="GA40" i="17"/>
  <c r="FZ40" i="17"/>
  <c r="FY40" i="17"/>
  <c r="FX40" i="17"/>
  <c r="FW40" i="17"/>
  <c r="FU40" i="17"/>
  <c r="FT40" i="17"/>
  <c r="FS40" i="17"/>
  <c r="FR40" i="17"/>
  <c r="FQ40" i="17"/>
  <c r="FP40" i="17"/>
  <c r="FO40" i="17"/>
  <c r="FN40" i="17"/>
  <c r="FM40" i="17"/>
  <c r="FL40" i="17"/>
  <c r="FK40" i="17"/>
  <c r="FJ40" i="17"/>
  <c r="FI40" i="17"/>
  <c r="FH40" i="17"/>
  <c r="FG40" i="17"/>
  <c r="FF40" i="17"/>
  <c r="FE40" i="17"/>
  <c r="FD40" i="17"/>
  <c r="FC40" i="17"/>
  <c r="FB40" i="17"/>
  <c r="EZ40" i="17"/>
  <c r="EY40" i="17"/>
  <c r="EX40" i="17"/>
  <c r="EW40" i="17"/>
  <c r="EV40" i="17"/>
  <c r="EU40" i="17"/>
  <c r="ET40" i="17"/>
  <c r="ES40" i="17"/>
  <c r="ER40" i="17"/>
  <c r="EQ40" i="17"/>
  <c r="EP40" i="17"/>
  <c r="EO40" i="17"/>
  <c r="EN40" i="17"/>
  <c r="EM40" i="17"/>
  <c r="EL40" i="17"/>
  <c r="EK40" i="17"/>
  <c r="EJ40" i="17"/>
  <c r="EI40" i="17"/>
  <c r="EH40" i="17"/>
  <c r="EG40" i="17"/>
  <c r="EE40" i="17"/>
  <c r="ED40" i="17"/>
  <c r="EC40" i="17"/>
  <c r="EB40" i="17"/>
  <c r="EA40" i="17"/>
  <c r="DZ40" i="17"/>
  <c r="DY40" i="17"/>
  <c r="DX40" i="17"/>
  <c r="DW40" i="17"/>
  <c r="DV40" i="17"/>
  <c r="DU40" i="17"/>
  <c r="DT40" i="17"/>
  <c r="DS40" i="17"/>
  <c r="DR40" i="17"/>
  <c r="DQ40" i="17"/>
  <c r="DP40" i="17"/>
  <c r="DO40" i="17"/>
  <c r="DN40" i="17"/>
  <c r="DM40" i="17"/>
  <c r="DL40" i="17"/>
  <c r="DF40" i="17"/>
  <c r="DA40" i="17"/>
  <c r="CV40" i="17"/>
  <c r="CP40" i="17"/>
  <c r="CL40" i="17"/>
  <c r="CG40" i="17"/>
  <c r="CB40" i="17"/>
  <c r="BW40" i="17"/>
  <c r="BR40" i="17"/>
  <c r="BM40" i="17"/>
  <c r="BH40" i="17"/>
  <c r="BC40" i="17"/>
  <c r="AX40" i="17"/>
  <c r="AS40" i="17"/>
  <c r="AN40" i="17"/>
  <c r="AI40" i="17"/>
  <c r="Y40" i="17"/>
  <c r="T40" i="17"/>
  <c r="O40" i="17"/>
  <c r="N40" i="17"/>
  <c r="M40" i="17"/>
  <c r="I40" i="17"/>
  <c r="HK39" i="17"/>
  <c r="HJ39" i="17"/>
  <c r="HI39" i="17"/>
  <c r="HH39" i="17"/>
  <c r="HG39" i="17"/>
  <c r="HF39" i="17"/>
  <c r="HE39" i="17"/>
  <c r="HD39" i="17"/>
  <c r="HC39" i="17"/>
  <c r="HB39" i="17"/>
  <c r="HA39" i="17"/>
  <c r="GZ39" i="17"/>
  <c r="GY39" i="17"/>
  <c r="GX39" i="17"/>
  <c r="GW39" i="17"/>
  <c r="GV39" i="17"/>
  <c r="GU39" i="17"/>
  <c r="GT39" i="17"/>
  <c r="GS39" i="17"/>
  <c r="GR39" i="17"/>
  <c r="GP39" i="17"/>
  <c r="GO39" i="17"/>
  <c r="GN39" i="17"/>
  <c r="GM39" i="17"/>
  <c r="GL39" i="17"/>
  <c r="GK39" i="17"/>
  <c r="GJ39" i="17"/>
  <c r="GI39" i="17"/>
  <c r="GH39" i="17"/>
  <c r="GG39" i="17"/>
  <c r="GF39" i="17"/>
  <c r="GE39" i="17"/>
  <c r="GD39" i="17"/>
  <c r="GC39" i="17"/>
  <c r="GB39" i="17"/>
  <c r="GA39" i="17"/>
  <c r="FZ39" i="17"/>
  <c r="FY39" i="17"/>
  <c r="FX39" i="17"/>
  <c r="FW39" i="17"/>
  <c r="FU39" i="17"/>
  <c r="FT39" i="17"/>
  <c r="FS39" i="17"/>
  <c r="FR39" i="17"/>
  <c r="FQ39" i="17"/>
  <c r="FP39" i="17"/>
  <c r="FO39" i="17"/>
  <c r="FN39" i="17"/>
  <c r="FM39" i="17"/>
  <c r="FL39" i="17"/>
  <c r="FK39" i="17"/>
  <c r="FJ39" i="17"/>
  <c r="FI39" i="17"/>
  <c r="FH39" i="17"/>
  <c r="FG39" i="17"/>
  <c r="FF39" i="17"/>
  <c r="FE39" i="17"/>
  <c r="FD39" i="17"/>
  <c r="FC39" i="17"/>
  <c r="FB39" i="17"/>
  <c r="EZ39" i="17"/>
  <c r="EY39" i="17"/>
  <c r="EX39" i="17"/>
  <c r="EW39" i="17"/>
  <c r="EV39" i="17"/>
  <c r="EU39" i="17"/>
  <c r="ET39" i="17"/>
  <c r="ES39" i="17"/>
  <c r="ER39" i="17"/>
  <c r="EQ39" i="17"/>
  <c r="EP39" i="17"/>
  <c r="EO39" i="17"/>
  <c r="EN39" i="17"/>
  <c r="EM39" i="17"/>
  <c r="EL39" i="17"/>
  <c r="EK39" i="17"/>
  <c r="EJ39" i="17"/>
  <c r="EI39" i="17"/>
  <c r="EH39" i="17"/>
  <c r="EG39" i="17"/>
  <c r="EE39" i="17"/>
  <c r="ED39" i="17"/>
  <c r="EC39" i="17"/>
  <c r="EB39" i="17"/>
  <c r="EA39" i="17"/>
  <c r="DZ39" i="17"/>
  <c r="DY39" i="17"/>
  <c r="DX39" i="17"/>
  <c r="DW39" i="17"/>
  <c r="DV39" i="17"/>
  <c r="DU39" i="17"/>
  <c r="DT39" i="17"/>
  <c r="DS39" i="17"/>
  <c r="DR39" i="17"/>
  <c r="DQ39" i="17"/>
  <c r="DP39" i="17"/>
  <c r="DO39" i="17"/>
  <c r="DN39" i="17"/>
  <c r="DM39" i="17"/>
  <c r="DL39" i="17"/>
  <c r="DF39" i="17"/>
  <c r="DA39" i="17"/>
  <c r="CV39" i="17"/>
  <c r="CP39" i="17"/>
  <c r="CL39" i="17"/>
  <c r="CG39" i="17"/>
  <c r="CB39" i="17"/>
  <c r="BW39" i="17"/>
  <c r="BR39" i="17"/>
  <c r="BM39" i="17"/>
  <c r="BH39" i="17"/>
  <c r="BC39" i="17"/>
  <c r="AX39" i="17"/>
  <c r="AS39" i="17"/>
  <c r="AN39" i="17"/>
  <c r="AI39" i="17"/>
  <c r="Y39" i="17"/>
  <c r="T39" i="17"/>
  <c r="O39" i="17"/>
  <c r="N39" i="17"/>
  <c r="M39" i="17"/>
  <c r="I39" i="17"/>
  <c r="HK38" i="17"/>
  <c r="HJ38" i="17"/>
  <c r="HI38" i="17"/>
  <c r="HH38" i="17"/>
  <c r="HG38" i="17"/>
  <c r="HF38" i="17"/>
  <c r="HE38" i="17"/>
  <c r="HD38" i="17"/>
  <c r="HC38" i="17"/>
  <c r="HB38" i="17"/>
  <c r="HA38" i="17"/>
  <c r="GZ38" i="17"/>
  <c r="GY38" i="17"/>
  <c r="GX38" i="17"/>
  <c r="GW38" i="17"/>
  <c r="GV38" i="17"/>
  <c r="GU38" i="17"/>
  <c r="GT38" i="17"/>
  <c r="GS38" i="17"/>
  <c r="GR38" i="17"/>
  <c r="GP38" i="17"/>
  <c r="GO38" i="17"/>
  <c r="GN38" i="17"/>
  <c r="GM38" i="17"/>
  <c r="GL38" i="17"/>
  <c r="GK38" i="17"/>
  <c r="GJ38" i="17"/>
  <c r="GI38" i="17"/>
  <c r="GH38" i="17"/>
  <c r="GG38" i="17"/>
  <c r="GF38" i="17"/>
  <c r="GE38" i="17"/>
  <c r="GD38" i="17"/>
  <c r="GC38" i="17"/>
  <c r="GB38" i="17"/>
  <c r="GA38" i="17"/>
  <c r="FZ38" i="17"/>
  <c r="FY38" i="17"/>
  <c r="FX38" i="17"/>
  <c r="FW38" i="17"/>
  <c r="FU38" i="17"/>
  <c r="FT38" i="17"/>
  <c r="FS38" i="17"/>
  <c r="FR38" i="17"/>
  <c r="FQ38" i="17"/>
  <c r="FP38" i="17"/>
  <c r="FO38" i="17"/>
  <c r="FN38" i="17"/>
  <c r="FM38" i="17"/>
  <c r="FL38" i="17"/>
  <c r="FK38" i="17"/>
  <c r="FJ38" i="17"/>
  <c r="FI38" i="17"/>
  <c r="FH38" i="17"/>
  <c r="FG38" i="17"/>
  <c r="FF38" i="17"/>
  <c r="FE38" i="17"/>
  <c r="FD38" i="17"/>
  <c r="FC38" i="17"/>
  <c r="FB38" i="17"/>
  <c r="EZ38" i="17"/>
  <c r="EY38" i="17"/>
  <c r="EX38" i="17"/>
  <c r="EW38" i="17"/>
  <c r="EV38" i="17"/>
  <c r="EU38" i="17"/>
  <c r="ET38" i="17"/>
  <c r="ES38" i="17"/>
  <c r="ER38" i="17"/>
  <c r="EQ38" i="17"/>
  <c r="EP38" i="17"/>
  <c r="EO38" i="17"/>
  <c r="EN38" i="17"/>
  <c r="EM38" i="17"/>
  <c r="EL38" i="17"/>
  <c r="EK38" i="17"/>
  <c r="EJ38" i="17"/>
  <c r="EI38" i="17"/>
  <c r="EH38" i="17"/>
  <c r="EG38" i="17"/>
  <c r="EE38" i="17"/>
  <c r="ED38" i="17"/>
  <c r="EC38" i="17"/>
  <c r="EB38" i="17"/>
  <c r="EA38" i="17"/>
  <c r="DZ38" i="17"/>
  <c r="DY38" i="17"/>
  <c r="DX38" i="17"/>
  <c r="DW38" i="17"/>
  <c r="DV38" i="17"/>
  <c r="DU38" i="17"/>
  <c r="DT38" i="17"/>
  <c r="DS38" i="17"/>
  <c r="DR38" i="17"/>
  <c r="DQ38" i="17"/>
  <c r="DP38" i="17"/>
  <c r="DO38" i="17"/>
  <c r="DN38" i="17"/>
  <c r="DM38" i="17"/>
  <c r="DL38" i="17"/>
  <c r="DF38" i="17"/>
  <c r="DA38" i="17"/>
  <c r="CV38" i="17"/>
  <c r="CP38" i="17"/>
  <c r="CL38" i="17"/>
  <c r="CG38" i="17"/>
  <c r="CB38" i="17"/>
  <c r="BW38" i="17"/>
  <c r="BR38" i="17"/>
  <c r="BM38" i="17"/>
  <c r="BH38" i="17"/>
  <c r="BC38" i="17"/>
  <c r="AX38" i="17"/>
  <c r="AS38" i="17"/>
  <c r="AN38" i="17"/>
  <c r="AI38" i="17"/>
  <c r="AD38" i="17"/>
  <c r="T38" i="17"/>
  <c r="O38" i="17"/>
  <c r="N38" i="17"/>
  <c r="M38" i="17"/>
  <c r="I38" i="17"/>
  <c r="HK37" i="17"/>
  <c r="HJ37" i="17"/>
  <c r="HI37" i="17"/>
  <c r="HH37" i="17"/>
  <c r="HG37" i="17"/>
  <c r="HF37" i="17"/>
  <c r="HE37" i="17"/>
  <c r="HD37" i="17"/>
  <c r="HC37" i="17"/>
  <c r="HB37" i="17"/>
  <c r="HA37" i="17"/>
  <c r="GZ37" i="17"/>
  <c r="GY37" i="17"/>
  <c r="GX37" i="17"/>
  <c r="GW37" i="17"/>
  <c r="GV37" i="17"/>
  <c r="GU37" i="17"/>
  <c r="GT37" i="17"/>
  <c r="GS37" i="17"/>
  <c r="GR37" i="17"/>
  <c r="GP37" i="17"/>
  <c r="GO37" i="17"/>
  <c r="GN37" i="17"/>
  <c r="GM37" i="17"/>
  <c r="GL37" i="17"/>
  <c r="GK37" i="17"/>
  <c r="GJ37" i="17"/>
  <c r="GI37" i="17"/>
  <c r="GH37" i="17"/>
  <c r="GG37" i="17"/>
  <c r="GF37" i="17"/>
  <c r="GE37" i="17"/>
  <c r="GD37" i="17"/>
  <c r="GC37" i="17"/>
  <c r="GB37" i="17"/>
  <c r="GA37" i="17"/>
  <c r="FZ37" i="17"/>
  <c r="FY37" i="17"/>
  <c r="FX37" i="17"/>
  <c r="FW37" i="17"/>
  <c r="FU37" i="17"/>
  <c r="FT37" i="17"/>
  <c r="FS37" i="17"/>
  <c r="FR37" i="17"/>
  <c r="FQ37" i="17"/>
  <c r="FP37" i="17"/>
  <c r="FO37" i="17"/>
  <c r="FN37" i="17"/>
  <c r="FM37" i="17"/>
  <c r="FL37" i="17"/>
  <c r="FK37" i="17"/>
  <c r="FJ37" i="17"/>
  <c r="FI37" i="17"/>
  <c r="FH37" i="17"/>
  <c r="FG37" i="17"/>
  <c r="FF37" i="17"/>
  <c r="FE37" i="17"/>
  <c r="FD37" i="17"/>
  <c r="FC37" i="17"/>
  <c r="FB37" i="17"/>
  <c r="EZ37" i="17"/>
  <c r="EY37" i="17"/>
  <c r="EX37" i="17"/>
  <c r="EW37" i="17"/>
  <c r="EV37" i="17"/>
  <c r="EU37" i="17"/>
  <c r="ET37" i="17"/>
  <c r="ES37" i="17"/>
  <c r="ER37" i="17"/>
  <c r="EQ37" i="17"/>
  <c r="EP37" i="17"/>
  <c r="EO37" i="17"/>
  <c r="EN37" i="17"/>
  <c r="EM37" i="17"/>
  <c r="EL37" i="17"/>
  <c r="EK37" i="17"/>
  <c r="EJ37" i="17"/>
  <c r="EI37" i="17"/>
  <c r="EH37" i="17"/>
  <c r="EG37" i="17"/>
  <c r="EE37" i="17"/>
  <c r="ED37" i="17"/>
  <c r="EC37" i="17"/>
  <c r="EB37" i="17"/>
  <c r="EA37" i="17"/>
  <c r="DZ37" i="17"/>
  <c r="DY37" i="17"/>
  <c r="DX37" i="17"/>
  <c r="DW37" i="17"/>
  <c r="DV37" i="17"/>
  <c r="DU37" i="17"/>
  <c r="DT37" i="17"/>
  <c r="DS37" i="17"/>
  <c r="DR37" i="17"/>
  <c r="DQ37" i="17"/>
  <c r="DP37" i="17"/>
  <c r="DO37" i="17"/>
  <c r="DN37" i="17"/>
  <c r="DM37" i="17"/>
  <c r="DL37" i="17"/>
  <c r="DF37" i="17"/>
  <c r="DA37" i="17"/>
  <c r="CV37" i="17"/>
  <c r="CP37" i="17"/>
  <c r="CL37" i="17"/>
  <c r="CG37" i="17"/>
  <c r="CB37" i="17"/>
  <c r="BW37" i="17"/>
  <c r="BR37" i="17"/>
  <c r="BM37" i="17"/>
  <c r="BH37" i="17"/>
  <c r="BC37" i="17"/>
  <c r="AX37" i="17"/>
  <c r="AS37" i="17"/>
  <c r="AN37" i="17"/>
  <c r="AI37" i="17"/>
  <c r="AD37" i="17"/>
  <c r="T37" i="17"/>
  <c r="O37" i="17"/>
  <c r="N37" i="17"/>
  <c r="M37" i="17"/>
  <c r="I37" i="17"/>
  <c r="HK36" i="17"/>
  <c r="HJ36" i="17"/>
  <c r="HI36" i="17"/>
  <c r="HH36" i="17"/>
  <c r="HG36" i="17"/>
  <c r="HF36" i="17"/>
  <c r="HE36" i="17"/>
  <c r="HD36" i="17"/>
  <c r="HC36" i="17"/>
  <c r="HB36" i="17"/>
  <c r="HA36" i="17"/>
  <c r="GZ36" i="17"/>
  <c r="GY36" i="17"/>
  <c r="GX36" i="17"/>
  <c r="GW36" i="17"/>
  <c r="GV36" i="17"/>
  <c r="GU36" i="17"/>
  <c r="GT36" i="17"/>
  <c r="GS36" i="17"/>
  <c r="GR36" i="17"/>
  <c r="GP36" i="17"/>
  <c r="GO36" i="17"/>
  <c r="GN36" i="17"/>
  <c r="GM36" i="17"/>
  <c r="GL36" i="17"/>
  <c r="GK36" i="17"/>
  <c r="GJ36" i="17"/>
  <c r="GI36" i="17"/>
  <c r="GH36" i="17"/>
  <c r="GG36" i="17"/>
  <c r="GF36" i="17"/>
  <c r="GE36" i="17"/>
  <c r="GD36" i="17"/>
  <c r="GC36" i="17"/>
  <c r="GB36" i="17"/>
  <c r="GA36" i="17"/>
  <c r="FZ36" i="17"/>
  <c r="FY36" i="17"/>
  <c r="FX36" i="17"/>
  <c r="FW36" i="17"/>
  <c r="FU36" i="17"/>
  <c r="FT36" i="17"/>
  <c r="FS36" i="17"/>
  <c r="FR36" i="17"/>
  <c r="FQ36" i="17"/>
  <c r="FP36" i="17"/>
  <c r="FO36" i="17"/>
  <c r="FN36" i="17"/>
  <c r="FM36" i="17"/>
  <c r="FL36" i="17"/>
  <c r="FK36" i="17"/>
  <c r="FJ36" i="17"/>
  <c r="FI36" i="17"/>
  <c r="FH36" i="17"/>
  <c r="FG36" i="17"/>
  <c r="FF36" i="17"/>
  <c r="FE36" i="17"/>
  <c r="FD36" i="17"/>
  <c r="FC36" i="17"/>
  <c r="FB36" i="17"/>
  <c r="EZ36" i="17"/>
  <c r="EY36" i="17"/>
  <c r="EX36" i="17"/>
  <c r="EW36" i="17"/>
  <c r="EV36" i="17"/>
  <c r="EU36" i="17"/>
  <c r="ET36" i="17"/>
  <c r="ES36" i="17"/>
  <c r="ER36" i="17"/>
  <c r="EQ36" i="17"/>
  <c r="EP36" i="17"/>
  <c r="EO36" i="17"/>
  <c r="EN36" i="17"/>
  <c r="EM36" i="17"/>
  <c r="EL36" i="17"/>
  <c r="EK36" i="17"/>
  <c r="EJ36" i="17"/>
  <c r="EI36" i="17"/>
  <c r="EH36" i="17"/>
  <c r="EG36" i="17"/>
  <c r="EE36" i="17"/>
  <c r="ED36" i="17"/>
  <c r="EC36" i="17"/>
  <c r="EB36" i="17"/>
  <c r="EA36" i="17"/>
  <c r="DZ36" i="17"/>
  <c r="DY36" i="17"/>
  <c r="DX36" i="17"/>
  <c r="DW36" i="17"/>
  <c r="DV36" i="17"/>
  <c r="DU36" i="17"/>
  <c r="DT36" i="17"/>
  <c r="DS36" i="17"/>
  <c r="DR36" i="17"/>
  <c r="DQ36" i="17"/>
  <c r="DP36" i="17"/>
  <c r="DO36" i="17"/>
  <c r="DN36" i="17"/>
  <c r="DM36" i="17"/>
  <c r="DL36" i="17"/>
  <c r="HK35" i="17"/>
  <c r="HJ35" i="17"/>
  <c r="HI35" i="17"/>
  <c r="HH35" i="17"/>
  <c r="HG35" i="17"/>
  <c r="HF35" i="17"/>
  <c r="HE35" i="17"/>
  <c r="HD35" i="17"/>
  <c r="HC35" i="17"/>
  <c r="HB35" i="17"/>
  <c r="HA35" i="17"/>
  <c r="GZ35" i="17"/>
  <c r="GY35" i="17"/>
  <c r="GX35" i="17"/>
  <c r="GW35" i="17"/>
  <c r="GV35" i="17"/>
  <c r="GU35" i="17"/>
  <c r="GT35" i="17"/>
  <c r="GS35" i="17"/>
  <c r="GR35" i="17"/>
  <c r="GP35" i="17"/>
  <c r="GO35" i="17"/>
  <c r="GN35" i="17"/>
  <c r="GM35" i="17"/>
  <c r="GL35" i="17"/>
  <c r="GK35" i="17"/>
  <c r="GJ35" i="17"/>
  <c r="GI35" i="17"/>
  <c r="GH35" i="17"/>
  <c r="GG35" i="17"/>
  <c r="GF35" i="17"/>
  <c r="GE35" i="17"/>
  <c r="GD35" i="17"/>
  <c r="GC35" i="17"/>
  <c r="GB35" i="17"/>
  <c r="GA35" i="17"/>
  <c r="FZ35" i="17"/>
  <c r="FY35" i="17"/>
  <c r="FX35" i="17"/>
  <c r="FW35" i="17"/>
  <c r="FU35" i="17"/>
  <c r="FT35" i="17"/>
  <c r="FS35" i="17"/>
  <c r="FR35" i="17"/>
  <c r="FQ35" i="17"/>
  <c r="FP35" i="17"/>
  <c r="FO35" i="17"/>
  <c r="FN35" i="17"/>
  <c r="FM35" i="17"/>
  <c r="FL35" i="17"/>
  <c r="FK35" i="17"/>
  <c r="FJ35" i="17"/>
  <c r="FI35" i="17"/>
  <c r="FH35" i="17"/>
  <c r="FG35" i="17"/>
  <c r="FF35" i="17"/>
  <c r="FE35" i="17"/>
  <c r="FD35" i="17"/>
  <c r="FC35" i="17"/>
  <c r="FB35" i="17"/>
  <c r="EZ35" i="17"/>
  <c r="EY35" i="17"/>
  <c r="EX35" i="17"/>
  <c r="EW35" i="17"/>
  <c r="EV35" i="17"/>
  <c r="EU35" i="17"/>
  <c r="ET35" i="17"/>
  <c r="ES35" i="17"/>
  <c r="ER35" i="17"/>
  <c r="EQ35" i="17"/>
  <c r="EP35" i="17"/>
  <c r="EO35" i="17"/>
  <c r="EN35" i="17"/>
  <c r="EM35" i="17"/>
  <c r="EL35" i="17"/>
  <c r="EK35" i="17"/>
  <c r="EJ35" i="17"/>
  <c r="EI35" i="17"/>
  <c r="EH35" i="17"/>
  <c r="EG35" i="17"/>
  <c r="EE35" i="17"/>
  <c r="ED35" i="17"/>
  <c r="EC35" i="17"/>
  <c r="EB35" i="17"/>
  <c r="EA35" i="17"/>
  <c r="DZ35" i="17"/>
  <c r="DY35" i="17"/>
  <c r="DX35" i="17"/>
  <c r="DW35" i="17"/>
  <c r="DV35" i="17"/>
  <c r="DU35" i="17"/>
  <c r="DT35" i="17"/>
  <c r="DS35" i="17"/>
  <c r="DR35" i="17"/>
  <c r="DQ35" i="17"/>
  <c r="DP35" i="17"/>
  <c r="DO35" i="17"/>
  <c r="DN35" i="17"/>
  <c r="DM35" i="17"/>
  <c r="DL35" i="17"/>
  <c r="HK34" i="17"/>
  <c r="HJ34" i="17"/>
  <c r="HI34" i="17"/>
  <c r="HH34" i="17"/>
  <c r="HG34" i="17"/>
  <c r="HF34" i="17"/>
  <c r="HE34" i="17"/>
  <c r="HD34" i="17"/>
  <c r="HC34" i="17"/>
  <c r="HB34" i="17"/>
  <c r="HA34" i="17"/>
  <c r="GZ34" i="17"/>
  <c r="GY34" i="17"/>
  <c r="GX34" i="17"/>
  <c r="GW34" i="17"/>
  <c r="GV34" i="17"/>
  <c r="GU34" i="17"/>
  <c r="GT34" i="17"/>
  <c r="GS34" i="17"/>
  <c r="GR34" i="17"/>
  <c r="GP34" i="17"/>
  <c r="GO34" i="17"/>
  <c r="GN34" i="17"/>
  <c r="GM34" i="17"/>
  <c r="GL34" i="17"/>
  <c r="GK34" i="17"/>
  <c r="GJ34" i="17"/>
  <c r="GI34" i="17"/>
  <c r="GH34" i="17"/>
  <c r="GG34" i="17"/>
  <c r="GF34" i="17"/>
  <c r="GE34" i="17"/>
  <c r="GD34" i="17"/>
  <c r="GC34" i="17"/>
  <c r="GB34" i="17"/>
  <c r="GA34" i="17"/>
  <c r="FZ34" i="17"/>
  <c r="FY34" i="17"/>
  <c r="FX34" i="17"/>
  <c r="FW34" i="17"/>
  <c r="FU34" i="17"/>
  <c r="FT34" i="17"/>
  <c r="FS34" i="17"/>
  <c r="FR34" i="17"/>
  <c r="FQ34" i="17"/>
  <c r="FP34" i="17"/>
  <c r="FO34" i="17"/>
  <c r="FN34" i="17"/>
  <c r="FM34" i="17"/>
  <c r="FL34" i="17"/>
  <c r="FK34" i="17"/>
  <c r="FJ34" i="17"/>
  <c r="FI34" i="17"/>
  <c r="FH34" i="17"/>
  <c r="FG34" i="17"/>
  <c r="FF34" i="17"/>
  <c r="FE34" i="17"/>
  <c r="FD34" i="17"/>
  <c r="FC34" i="17"/>
  <c r="FB34" i="17"/>
  <c r="EZ34" i="17"/>
  <c r="EY34" i="17"/>
  <c r="EX34" i="17"/>
  <c r="EW34" i="17"/>
  <c r="EV34" i="17"/>
  <c r="EU34" i="17"/>
  <c r="ET34" i="17"/>
  <c r="ES34" i="17"/>
  <c r="ER34" i="17"/>
  <c r="EQ34" i="17"/>
  <c r="EP34" i="17"/>
  <c r="EO34" i="17"/>
  <c r="EN34" i="17"/>
  <c r="EM34" i="17"/>
  <c r="EL34" i="17"/>
  <c r="EK34" i="17"/>
  <c r="EJ34" i="17"/>
  <c r="EI34" i="17"/>
  <c r="EH34" i="17"/>
  <c r="EG34" i="17"/>
  <c r="EE34" i="17"/>
  <c r="ED34" i="17"/>
  <c r="EC34" i="17"/>
  <c r="EB34" i="17"/>
  <c r="EA34" i="17"/>
  <c r="DZ34" i="17"/>
  <c r="DY34" i="17"/>
  <c r="DX34" i="17"/>
  <c r="DW34" i="17"/>
  <c r="DV34" i="17"/>
  <c r="DU34" i="17"/>
  <c r="DT34" i="17"/>
  <c r="DS34" i="17"/>
  <c r="DR34" i="17"/>
  <c r="DQ34" i="17"/>
  <c r="DP34" i="17"/>
  <c r="DO34" i="17"/>
  <c r="DN34" i="17"/>
  <c r="DM34" i="17"/>
  <c r="DL34" i="17"/>
  <c r="HK33" i="17"/>
  <c r="HJ33" i="17"/>
  <c r="HI33" i="17"/>
  <c r="HH33" i="17"/>
  <c r="HG33" i="17"/>
  <c r="HF33" i="17"/>
  <c r="HE33" i="17"/>
  <c r="HD33" i="17"/>
  <c r="HC33" i="17"/>
  <c r="HB33" i="17"/>
  <c r="HA33" i="17"/>
  <c r="GZ33" i="17"/>
  <c r="GY33" i="17"/>
  <c r="GX33" i="17"/>
  <c r="GW33" i="17"/>
  <c r="GV33" i="17"/>
  <c r="GU33" i="17"/>
  <c r="GT33" i="17"/>
  <c r="GS33" i="17"/>
  <c r="GR33" i="17"/>
  <c r="GP33" i="17"/>
  <c r="GO33" i="17"/>
  <c r="GN33" i="17"/>
  <c r="GM33" i="17"/>
  <c r="GL33" i="17"/>
  <c r="GK33" i="17"/>
  <c r="GJ33" i="17"/>
  <c r="GI33" i="17"/>
  <c r="GH33" i="17"/>
  <c r="GG33" i="17"/>
  <c r="GF33" i="17"/>
  <c r="GE33" i="17"/>
  <c r="GD33" i="17"/>
  <c r="GC33" i="17"/>
  <c r="GB33" i="17"/>
  <c r="GA33" i="17"/>
  <c r="FZ33" i="17"/>
  <c r="FY33" i="17"/>
  <c r="FX33" i="17"/>
  <c r="FW33" i="17"/>
  <c r="FU33" i="17"/>
  <c r="FT33" i="17"/>
  <c r="FS33" i="17"/>
  <c r="FR33" i="17"/>
  <c r="FQ33" i="17"/>
  <c r="FP33" i="17"/>
  <c r="FO33" i="17"/>
  <c r="FN33" i="17"/>
  <c r="FM33" i="17"/>
  <c r="FL33" i="17"/>
  <c r="FK33" i="17"/>
  <c r="FJ33" i="17"/>
  <c r="FI33" i="17"/>
  <c r="FH33" i="17"/>
  <c r="FG33" i="17"/>
  <c r="FF33" i="17"/>
  <c r="FE33" i="17"/>
  <c r="FD33" i="17"/>
  <c r="FC33" i="17"/>
  <c r="FB33" i="17"/>
  <c r="EZ33" i="17"/>
  <c r="EY33" i="17"/>
  <c r="EX33" i="17"/>
  <c r="EW33" i="17"/>
  <c r="EV33" i="17"/>
  <c r="EU33" i="17"/>
  <c r="ET33" i="17"/>
  <c r="ES33" i="17"/>
  <c r="ER33" i="17"/>
  <c r="EQ33" i="17"/>
  <c r="EP33" i="17"/>
  <c r="EO33" i="17"/>
  <c r="EN33" i="17"/>
  <c r="EM33" i="17"/>
  <c r="EL33" i="17"/>
  <c r="EK33" i="17"/>
  <c r="EJ33" i="17"/>
  <c r="EI33" i="17"/>
  <c r="EH33" i="17"/>
  <c r="EG33" i="17"/>
  <c r="EE33" i="17"/>
  <c r="ED33" i="17"/>
  <c r="EC33" i="17"/>
  <c r="EB33" i="17"/>
  <c r="EA33" i="17"/>
  <c r="DZ33" i="17"/>
  <c r="DY33" i="17"/>
  <c r="DX33" i="17"/>
  <c r="DW33" i="17"/>
  <c r="DV33" i="17"/>
  <c r="DU33" i="17"/>
  <c r="DT33" i="17"/>
  <c r="DS33" i="17"/>
  <c r="DR33" i="17"/>
  <c r="DQ33" i="17"/>
  <c r="DP33" i="17"/>
  <c r="DO33" i="17"/>
  <c r="DN33" i="17"/>
  <c r="DM33" i="17"/>
  <c r="DL33" i="17"/>
  <c r="DJ33" i="17"/>
  <c r="DF33" i="17"/>
  <c r="DE33" i="17"/>
  <c r="DA33" i="17"/>
  <c r="CZ33" i="17"/>
  <c r="CV33" i="17"/>
  <c r="CU33" i="17"/>
  <c r="CQ33" i="17"/>
  <c r="CP33" i="17"/>
  <c r="CL33" i="17"/>
  <c r="CK33" i="17"/>
  <c r="CG33" i="17"/>
  <c r="CF33" i="17"/>
  <c r="CB33" i="17"/>
  <c r="CA33" i="17"/>
  <c r="BW33" i="17"/>
  <c r="BV33" i="17"/>
  <c r="BR33" i="17"/>
  <c r="BQ33" i="17"/>
  <c r="BM33" i="17"/>
  <c r="BL33" i="17"/>
  <c r="BH33" i="17"/>
  <c r="BG33" i="17"/>
  <c r="BC33" i="17"/>
  <c r="BB33" i="17"/>
  <c r="AX33" i="17"/>
  <c r="AW33" i="17"/>
  <c r="AS33" i="17"/>
  <c r="AR33" i="17"/>
  <c r="AN33" i="17"/>
  <c r="AH33" i="17"/>
  <c r="AD33" i="17"/>
  <c r="AC33" i="17"/>
  <c r="Y33" i="17"/>
  <c r="X33" i="17"/>
  <c r="T33" i="17"/>
  <c r="S33" i="17"/>
  <c r="O33" i="17"/>
  <c r="N33" i="17"/>
  <c r="M33" i="17"/>
  <c r="L33" i="17"/>
  <c r="K33" i="17"/>
  <c r="J33" i="17"/>
  <c r="I33" i="17"/>
  <c r="H33" i="17"/>
  <c r="HK32" i="17"/>
  <c r="HJ32" i="17"/>
  <c r="HI32" i="17"/>
  <c r="HH32" i="17"/>
  <c r="HG32" i="17"/>
  <c r="HF32" i="17"/>
  <c r="HE32" i="17"/>
  <c r="HD32" i="17"/>
  <c r="HC32" i="17"/>
  <c r="HB32" i="17"/>
  <c r="HA32" i="17"/>
  <c r="GZ32" i="17"/>
  <c r="GY32" i="17"/>
  <c r="GX32" i="17"/>
  <c r="GW32" i="17"/>
  <c r="GV32" i="17"/>
  <c r="GU32" i="17"/>
  <c r="GT32" i="17"/>
  <c r="GS32" i="17"/>
  <c r="GR32" i="17"/>
  <c r="GP32" i="17"/>
  <c r="GO32" i="17"/>
  <c r="GN32" i="17"/>
  <c r="GM32" i="17"/>
  <c r="GL32" i="17"/>
  <c r="GK32" i="17"/>
  <c r="GJ32" i="17"/>
  <c r="GI32" i="17"/>
  <c r="GH32" i="17"/>
  <c r="GG32" i="17"/>
  <c r="GF32" i="17"/>
  <c r="GE32" i="17"/>
  <c r="GD32" i="17"/>
  <c r="GC32" i="17"/>
  <c r="GB32" i="17"/>
  <c r="GA32" i="17"/>
  <c r="FZ32" i="17"/>
  <c r="FY32" i="17"/>
  <c r="FX32" i="17"/>
  <c r="FW32" i="17"/>
  <c r="FU32" i="17"/>
  <c r="FT32" i="17"/>
  <c r="FS32" i="17"/>
  <c r="FR32" i="17"/>
  <c r="FQ32" i="17"/>
  <c r="FP32" i="17"/>
  <c r="FO32" i="17"/>
  <c r="FN32" i="17"/>
  <c r="FM32" i="17"/>
  <c r="FL32" i="17"/>
  <c r="FK32" i="17"/>
  <c r="FJ32" i="17"/>
  <c r="FI32" i="17"/>
  <c r="FH32" i="17"/>
  <c r="FG32" i="17"/>
  <c r="FF32" i="17"/>
  <c r="FE32" i="17"/>
  <c r="FD32" i="17"/>
  <c r="FC32" i="17"/>
  <c r="FB32" i="17"/>
  <c r="EZ32" i="17"/>
  <c r="EY32" i="17"/>
  <c r="EX32" i="17"/>
  <c r="EW32" i="17"/>
  <c r="EV32" i="17"/>
  <c r="EU32" i="17"/>
  <c r="ET32" i="17"/>
  <c r="ES32" i="17"/>
  <c r="ER32" i="17"/>
  <c r="EQ32" i="17"/>
  <c r="EP32" i="17"/>
  <c r="EO32" i="17"/>
  <c r="EN32" i="17"/>
  <c r="EM32" i="17"/>
  <c r="EL32" i="17"/>
  <c r="EK32" i="17"/>
  <c r="EJ32" i="17"/>
  <c r="EI32" i="17"/>
  <c r="EH32" i="17"/>
  <c r="EG32" i="17"/>
  <c r="EE32" i="17"/>
  <c r="ED32" i="17"/>
  <c r="EC32" i="17"/>
  <c r="EB32" i="17"/>
  <c r="EA32" i="17"/>
  <c r="DZ32" i="17"/>
  <c r="DY32" i="17"/>
  <c r="DX32" i="17"/>
  <c r="DW32" i="17"/>
  <c r="DV32" i="17"/>
  <c r="DU32" i="17"/>
  <c r="DT32" i="17"/>
  <c r="DS32" i="17"/>
  <c r="DR32" i="17"/>
  <c r="DQ32" i="17"/>
  <c r="DP32" i="17"/>
  <c r="DO32" i="17"/>
  <c r="DN32" i="17"/>
  <c r="DM32" i="17"/>
  <c r="DL32" i="17"/>
  <c r="DF32" i="17"/>
  <c r="DA32" i="17"/>
  <c r="CV32" i="17"/>
  <c r="CQ32" i="17"/>
  <c r="CL32" i="17"/>
  <c r="CG32" i="17"/>
  <c r="CB32" i="17"/>
  <c r="BW32" i="17"/>
  <c r="BR32" i="17"/>
  <c r="BM32" i="17"/>
  <c r="BH32" i="17"/>
  <c r="BC32" i="17"/>
  <c r="AX32" i="17"/>
  <c r="AS32" i="17"/>
  <c r="AN32" i="17"/>
  <c r="AI32" i="17"/>
  <c r="Y32" i="17"/>
  <c r="T32" i="17"/>
  <c r="O32" i="17"/>
  <c r="N32" i="17"/>
  <c r="M32" i="17"/>
  <c r="I32" i="17"/>
  <c r="HK31" i="17"/>
  <c r="HJ31" i="17"/>
  <c r="HI31" i="17"/>
  <c r="HH31" i="17"/>
  <c r="HG31" i="17"/>
  <c r="HF31" i="17"/>
  <c r="HE31" i="17"/>
  <c r="HD31" i="17"/>
  <c r="HC31" i="17"/>
  <c r="HB31" i="17"/>
  <c r="HA31" i="17"/>
  <c r="GZ31" i="17"/>
  <c r="GY31" i="17"/>
  <c r="GX31" i="17"/>
  <c r="GW31" i="17"/>
  <c r="GV31" i="17"/>
  <c r="GU31" i="17"/>
  <c r="GT31" i="17"/>
  <c r="GS31" i="17"/>
  <c r="GR31" i="17"/>
  <c r="GP31" i="17"/>
  <c r="GO31" i="17"/>
  <c r="GN31" i="17"/>
  <c r="GM31" i="17"/>
  <c r="GL31" i="17"/>
  <c r="GK31" i="17"/>
  <c r="GJ31" i="17"/>
  <c r="GI31" i="17"/>
  <c r="GH31" i="17"/>
  <c r="GG31" i="17"/>
  <c r="GF31" i="17"/>
  <c r="GE31" i="17"/>
  <c r="GD31" i="17"/>
  <c r="GC31" i="17"/>
  <c r="GB31" i="17"/>
  <c r="GA31" i="17"/>
  <c r="FZ31" i="17"/>
  <c r="FY31" i="17"/>
  <c r="FX31" i="17"/>
  <c r="FW31" i="17"/>
  <c r="FU31" i="17"/>
  <c r="FT31" i="17"/>
  <c r="FS31" i="17"/>
  <c r="FR31" i="17"/>
  <c r="FQ31" i="17"/>
  <c r="FP31" i="17"/>
  <c r="FO31" i="17"/>
  <c r="FN31" i="17"/>
  <c r="FM31" i="17"/>
  <c r="FL31" i="17"/>
  <c r="FK31" i="17"/>
  <c r="FJ31" i="17"/>
  <c r="FI31" i="17"/>
  <c r="FH31" i="17"/>
  <c r="FG31" i="17"/>
  <c r="FF31" i="17"/>
  <c r="FE31" i="17"/>
  <c r="FD31" i="17"/>
  <c r="FC31" i="17"/>
  <c r="FB31" i="17"/>
  <c r="EZ31" i="17"/>
  <c r="EY31" i="17"/>
  <c r="EX31" i="17"/>
  <c r="EW31" i="17"/>
  <c r="EV31" i="17"/>
  <c r="EU31" i="17"/>
  <c r="ET31" i="17"/>
  <c r="ES31" i="17"/>
  <c r="ER31" i="17"/>
  <c r="EQ31" i="17"/>
  <c r="EP31" i="17"/>
  <c r="EO31" i="17"/>
  <c r="EN31" i="17"/>
  <c r="EM31" i="17"/>
  <c r="EL31" i="17"/>
  <c r="EK31" i="17"/>
  <c r="EJ31" i="17"/>
  <c r="EI31" i="17"/>
  <c r="EH31" i="17"/>
  <c r="EG31" i="17"/>
  <c r="EE31" i="17"/>
  <c r="ED31" i="17"/>
  <c r="EC31" i="17"/>
  <c r="EB31" i="17"/>
  <c r="EA31" i="17"/>
  <c r="DZ31" i="17"/>
  <c r="DY31" i="17"/>
  <c r="DX31" i="17"/>
  <c r="DW31" i="17"/>
  <c r="DV31" i="17"/>
  <c r="DU31" i="17"/>
  <c r="DT31" i="17"/>
  <c r="DS31" i="17"/>
  <c r="DR31" i="17"/>
  <c r="DQ31" i="17"/>
  <c r="DP31" i="17"/>
  <c r="DO31" i="17"/>
  <c r="DN31" i="17"/>
  <c r="DM31" i="17"/>
  <c r="DL31" i="17"/>
  <c r="DF31" i="17"/>
  <c r="DA31" i="17"/>
  <c r="CV31" i="17"/>
  <c r="CQ31" i="17"/>
  <c r="CL31" i="17"/>
  <c r="CG31" i="17"/>
  <c r="CB31" i="17"/>
  <c r="BW31" i="17"/>
  <c r="BR31" i="17"/>
  <c r="BM31" i="17"/>
  <c r="BH31" i="17"/>
  <c r="BC31" i="17"/>
  <c r="AX31" i="17"/>
  <c r="AS31" i="17"/>
  <c r="AN31" i="17"/>
  <c r="AI31" i="17"/>
  <c r="AD31" i="17"/>
  <c r="T31" i="17"/>
  <c r="O31" i="17"/>
  <c r="N31" i="17"/>
  <c r="M31" i="17"/>
  <c r="I31" i="17"/>
  <c r="HK30" i="17"/>
  <c r="HJ30" i="17"/>
  <c r="HI30" i="17"/>
  <c r="HH30" i="17"/>
  <c r="HG30" i="17"/>
  <c r="HF30" i="17"/>
  <c r="HE30" i="17"/>
  <c r="HD30" i="17"/>
  <c r="HC30" i="17"/>
  <c r="HB30" i="17"/>
  <c r="HA30" i="17"/>
  <c r="GZ30" i="17"/>
  <c r="GY30" i="17"/>
  <c r="GX30" i="17"/>
  <c r="GW30" i="17"/>
  <c r="GV30" i="17"/>
  <c r="GU30" i="17"/>
  <c r="GT30" i="17"/>
  <c r="GS30" i="17"/>
  <c r="GR30" i="17"/>
  <c r="GP30" i="17"/>
  <c r="GO30" i="17"/>
  <c r="GN30" i="17"/>
  <c r="GM30" i="17"/>
  <c r="GL30" i="17"/>
  <c r="GK30" i="17"/>
  <c r="GJ30" i="17"/>
  <c r="GI30" i="17"/>
  <c r="GH30" i="17"/>
  <c r="GG30" i="17"/>
  <c r="GF30" i="17"/>
  <c r="GE30" i="17"/>
  <c r="GD30" i="17"/>
  <c r="GC30" i="17"/>
  <c r="GB30" i="17"/>
  <c r="GA30" i="17"/>
  <c r="FZ30" i="17"/>
  <c r="FY30" i="17"/>
  <c r="FX30" i="17"/>
  <c r="FW30" i="17"/>
  <c r="FU30" i="17"/>
  <c r="FT30" i="17"/>
  <c r="FS30" i="17"/>
  <c r="FR30" i="17"/>
  <c r="FQ30" i="17"/>
  <c r="FP30" i="17"/>
  <c r="FO30" i="17"/>
  <c r="FN30" i="17"/>
  <c r="FM30" i="17"/>
  <c r="FL30" i="17"/>
  <c r="FK30" i="17"/>
  <c r="FJ30" i="17"/>
  <c r="FI30" i="17"/>
  <c r="FH30" i="17"/>
  <c r="FG30" i="17"/>
  <c r="FF30" i="17"/>
  <c r="FE30" i="17"/>
  <c r="FD30" i="17"/>
  <c r="FC30" i="17"/>
  <c r="FB30" i="17"/>
  <c r="EZ30" i="17"/>
  <c r="EY30" i="17"/>
  <c r="EX30" i="17"/>
  <c r="EW30" i="17"/>
  <c r="EV30" i="17"/>
  <c r="EU30" i="17"/>
  <c r="ET30" i="17"/>
  <c r="ES30" i="17"/>
  <c r="ER30" i="17"/>
  <c r="EQ30" i="17"/>
  <c r="EP30" i="17"/>
  <c r="EO30" i="17"/>
  <c r="EN30" i="17"/>
  <c r="EM30" i="17"/>
  <c r="EL30" i="17"/>
  <c r="EK30" i="17"/>
  <c r="EJ30" i="17"/>
  <c r="EI30" i="17"/>
  <c r="EH30" i="17"/>
  <c r="EG30" i="17"/>
  <c r="EE30" i="17"/>
  <c r="ED30" i="17"/>
  <c r="EC30" i="17"/>
  <c r="EB30" i="17"/>
  <c r="EA30" i="17"/>
  <c r="DZ30" i="17"/>
  <c r="DY30" i="17"/>
  <c r="DX30" i="17"/>
  <c r="DW30" i="17"/>
  <c r="DV30" i="17"/>
  <c r="DU30" i="17"/>
  <c r="DT30" i="17"/>
  <c r="DS30" i="17"/>
  <c r="DR30" i="17"/>
  <c r="DQ30" i="17"/>
  <c r="DP30" i="17"/>
  <c r="DO30" i="17"/>
  <c r="DN30" i="17"/>
  <c r="DM30" i="17"/>
  <c r="DL30" i="17"/>
  <c r="HK29" i="17"/>
  <c r="HJ29" i="17"/>
  <c r="HI29" i="17"/>
  <c r="HH29" i="17"/>
  <c r="HG29" i="17"/>
  <c r="HF29" i="17"/>
  <c r="HE29" i="17"/>
  <c r="HD29" i="17"/>
  <c r="HC29" i="17"/>
  <c r="HB29" i="17"/>
  <c r="HA29" i="17"/>
  <c r="GZ29" i="17"/>
  <c r="GY29" i="17"/>
  <c r="GX29" i="17"/>
  <c r="GW29" i="17"/>
  <c r="GV29" i="17"/>
  <c r="GU29" i="17"/>
  <c r="GT29" i="17"/>
  <c r="GS29" i="17"/>
  <c r="GR29" i="17"/>
  <c r="GP29" i="17"/>
  <c r="GO29" i="17"/>
  <c r="GN29" i="17"/>
  <c r="GM29" i="17"/>
  <c r="GL29" i="17"/>
  <c r="GK29" i="17"/>
  <c r="GJ29" i="17"/>
  <c r="GI29" i="17"/>
  <c r="GH29" i="17"/>
  <c r="GG29" i="17"/>
  <c r="GF29" i="17"/>
  <c r="GE29" i="17"/>
  <c r="GD29" i="17"/>
  <c r="GC29" i="17"/>
  <c r="GB29" i="17"/>
  <c r="GA29" i="17"/>
  <c r="FZ29" i="17"/>
  <c r="FY29" i="17"/>
  <c r="FX29" i="17"/>
  <c r="FW29" i="17"/>
  <c r="FU29" i="17"/>
  <c r="FT29" i="17"/>
  <c r="FS29" i="17"/>
  <c r="FR29" i="17"/>
  <c r="FQ29" i="17"/>
  <c r="FP29" i="17"/>
  <c r="FO29" i="17"/>
  <c r="FN29" i="17"/>
  <c r="FM29" i="17"/>
  <c r="FL29" i="17"/>
  <c r="FK29" i="17"/>
  <c r="FJ29" i="17"/>
  <c r="FI29" i="17"/>
  <c r="FH29" i="17"/>
  <c r="FG29" i="17"/>
  <c r="FF29" i="17"/>
  <c r="FE29" i="17"/>
  <c r="FD29" i="17"/>
  <c r="FC29" i="17"/>
  <c r="FB29" i="17"/>
  <c r="EZ29" i="17"/>
  <c r="EY29" i="17"/>
  <c r="EX29" i="17"/>
  <c r="EW29" i="17"/>
  <c r="EV29" i="17"/>
  <c r="EU29" i="17"/>
  <c r="ET29" i="17"/>
  <c r="ES29" i="17"/>
  <c r="ER29" i="17"/>
  <c r="EQ29" i="17"/>
  <c r="EP29" i="17"/>
  <c r="EO29" i="17"/>
  <c r="EN29" i="17"/>
  <c r="EM29" i="17"/>
  <c r="EL29" i="17"/>
  <c r="EK29" i="17"/>
  <c r="EJ29" i="17"/>
  <c r="EI29" i="17"/>
  <c r="EH29" i="17"/>
  <c r="EG29" i="17"/>
  <c r="EE29" i="17"/>
  <c r="ED29" i="17"/>
  <c r="EC29" i="17"/>
  <c r="EB29" i="17"/>
  <c r="EA29" i="17"/>
  <c r="DZ29" i="17"/>
  <c r="DY29" i="17"/>
  <c r="DX29" i="17"/>
  <c r="DW29" i="17"/>
  <c r="DV29" i="17"/>
  <c r="DU29" i="17"/>
  <c r="DT29" i="17"/>
  <c r="DS29" i="17"/>
  <c r="DR29" i="17"/>
  <c r="DQ29" i="17"/>
  <c r="DP29" i="17"/>
  <c r="DO29" i="17"/>
  <c r="DN29" i="17"/>
  <c r="DM29" i="17"/>
  <c r="DL29" i="17"/>
  <c r="HK28" i="17"/>
  <c r="HJ28" i="17"/>
  <c r="HI28" i="17"/>
  <c r="HH28" i="17"/>
  <c r="HG28" i="17"/>
  <c r="HF28" i="17"/>
  <c r="HE28" i="17"/>
  <c r="HD28" i="17"/>
  <c r="HC28" i="17"/>
  <c r="HB28" i="17"/>
  <c r="HA28" i="17"/>
  <c r="GZ28" i="17"/>
  <c r="GY28" i="17"/>
  <c r="GX28" i="17"/>
  <c r="GW28" i="17"/>
  <c r="GV28" i="17"/>
  <c r="GU28" i="17"/>
  <c r="GT28" i="17"/>
  <c r="GS28" i="17"/>
  <c r="GR28" i="17"/>
  <c r="GP28" i="17"/>
  <c r="GO28" i="17"/>
  <c r="GN28" i="17"/>
  <c r="GM28" i="17"/>
  <c r="GL28" i="17"/>
  <c r="GK28" i="17"/>
  <c r="GJ28" i="17"/>
  <c r="GI28" i="17"/>
  <c r="GH28" i="17"/>
  <c r="GG28" i="17"/>
  <c r="GF28" i="17"/>
  <c r="GE28" i="17"/>
  <c r="GD28" i="17"/>
  <c r="GC28" i="17"/>
  <c r="GB28" i="17"/>
  <c r="GA28" i="17"/>
  <c r="FZ28" i="17"/>
  <c r="FY28" i="17"/>
  <c r="FX28" i="17"/>
  <c r="FW28" i="17"/>
  <c r="FU28" i="17"/>
  <c r="FT28" i="17"/>
  <c r="FS28" i="17"/>
  <c r="FR28" i="17"/>
  <c r="FQ28" i="17"/>
  <c r="FP28" i="17"/>
  <c r="FO28" i="17"/>
  <c r="FN28" i="17"/>
  <c r="FM28" i="17"/>
  <c r="FL28" i="17"/>
  <c r="FK28" i="17"/>
  <c r="FJ28" i="17"/>
  <c r="FI28" i="17"/>
  <c r="FH28" i="17"/>
  <c r="FG28" i="17"/>
  <c r="FF28" i="17"/>
  <c r="FE28" i="17"/>
  <c r="FD28" i="17"/>
  <c r="FC28" i="17"/>
  <c r="FB28" i="17"/>
  <c r="EZ28" i="17"/>
  <c r="EY28" i="17"/>
  <c r="EX28" i="17"/>
  <c r="EW28" i="17"/>
  <c r="EV28" i="17"/>
  <c r="EU28" i="17"/>
  <c r="ET28" i="17"/>
  <c r="ES28" i="17"/>
  <c r="ER28" i="17"/>
  <c r="EQ28" i="17"/>
  <c r="EP28" i="17"/>
  <c r="EO28" i="17"/>
  <c r="EN28" i="17"/>
  <c r="EM28" i="17"/>
  <c r="EL28" i="17"/>
  <c r="EK28" i="17"/>
  <c r="EJ28" i="17"/>
  <c r="EI28" i="17"/>
  <c r="EH28" i="17"/>
  <c r="EG28" i="17"/>
  <c r="EE28" i="17"/>
  <c r="ED28" i="17"/>
  <c r="EC28" i="17"/>
  <c r="EB28" i="17"/>
  <c r="EA28" i="17"/>
  <c r="DZ28" i="17"/>
  <c r="DY28" i="17"/>
  <c r="DX28" i="17"/>
  <c r="DW28" i="17"/>
  <c r="DV28" i="17"/>
  <c r="DU28" i="17"/>
  <c r="DT28" i="17"/>
  <c r="DS28" i="17"/>
  <c r="DR28" i="17"/>
  <c r="DQ28" i="17"/>
  <c r="DP28" i="17"/>
  <c r="DO28" i="17"/>
  <c r="DN28" i="17"/>
  <c r="DM28" i="17"/>
  <c r="DL28" i="17"/>
  <c r="DJ28" i="17"/>
  <c r="DF28" i="17"/>
  <c r="DE28" i="17"/>
  <c r="DA28" i="17"/>
  <c r="CZ28" i="17"/>
  <c r="CV28" i="17"/>
  <c r="CU28" i="17"/>
  <c r="CQ28" i="17"/>
  <c r="CP28" i="17"/>
  <c r="CL28" i="17"/>
  <c r="CK28" i="17"/>
  <c r="CG28" i="17"/>
  <c r="CF28" i="17"/>
  <c r="CB28" i="17"/>
  <c r="CA28" i="17"/>
  <c r="BW28" i="17"/>
  <c r="BV28" i="17"/>
  <c r="BR28" i="17"/>
  <c r="BQ28" i="17"/>
  <c r="BM28" i="17"/>
  <c r="BL28" i="17"/>
  <c r="BH28" i="17"/>
  <c r="BG28" i="17"/>
  <c r="BC28" i="17"/>
  <c r="BB28" i="17"/>
  <c r="AX28" i="17"/>
  <c r="AW28" i="17"/>
  <c r="AS28" i="17"/>
  <c r="AR28" i="17"/>
  <c r="AN28" i="17"/>
  <c r="AM28" i="17"/>
  <c r="AI28" i="17"/>
  <c r="AH28" i="17"/>
  <c r="AD28" i="17"/>
  <c r="X28" i="17"/>
  <c r="T28" i="17"/>
  <c r="M28" i="17"/>
  <c r="I28" i="17"/>
  <c r="H28" i="17"/>
  <c r="HK27" i="17"/>
  <c r="HJ27" i="17"/>
  <c r="HI27" i="17"/>
  <c r="HH27" i="17"/>
  <c r="HG27" i="17"/>
  <c r="HF27" i="17"/>
  <c r="HE27" i="17"/>
  <c r="HD27" i="17"/>
  <c r="HC27" i="17"/>
  <c r="HB27" i="17"/>
  <c r="HA27" i="17"/>
  <c r="GZ27" i="17"/>
  <c r="GY27" i="17"/>
  <c r="GX27" i="17"/>
  <c r="GW27" i="17"/>
  <c r="GV27" i="17"/>
  <c r="GU27" i="17"/>
  <c r="GT27" i="17"/>
  <c r="GS27" i="17"/>
  <c r="GR27" i="17"/>
  <c r="GP27" i="17"/>
  <c r="GO27" i="17"/>
  <c r="GN27" i="17"/>
  <c r="GM27" i="17"/>
  <c r="GL27" i="17"/>
  <c r="GK27" i="17"/>
  <c r="GJ27" i="17"/>
  <c r="GI27" i="17"/>
  <c r="GH27" i="17"/>
  <c r="GG27" i="17"/>
  <c r="GF27" i="17"/>
  <c r="GE27" i="17"/>
  <c r="GD27" i="17"/>
  <c r="GC27" i="17"/>
  <c r="GB27" i="17"/>
  <c r="GA27" i="17"/>
  <c r="FZ27" i="17"/>
  <c r="FY27" i="17"/>
  <c r="FX27" i="17"/>
  <c r="FW27" i="17"/>
  <c r="FU27" i="17"/>
  <c r="FT27" i="17"/>
  <c r="FS27" i="17"/>
  <c r="FR27" i="17"/>
  <c r="FQ27" i="17"/>
  <c r="FP27" i="17"/>
  <c r="FO27" i="17"/>
  <c r="FN27" i="17"/>
  <c r="FM27" i="17"/>
  <c r="FL27" i="17"/>
  <c r="FK27" i="17"/>
  <c r="FJ27" i="17"/>
  <c r="FI27" i="17"/>
  <c r="FH27" i="17"/>
  <c r="FG27" i="17"/>
  <c r="FF27" i="17"/>
  <c r="FE27" i="17"/>
  <c r="FD27" i="17"/>
  <c r="FC27" i="17"/>
  <c r="FB27" i="17"/>
  <c r="EZ27" i="17"/>
  <c r="EY27" i="17"/>
  <c r="EX27" i="17"/>
  <c r="EW27" i="17"/>
  <c r="EV27" i="17"/>
  <c r="EU27" i="17"/>
  <c r="ET27" i="17"/>
  <c r="ES27" i="17"/>
  <c r="ER27" i="17"/>
  <c r="EQ27" i="17"/>
  <c r="EP27" i="17"/>
  <c r="EO27" i="17"/>
  <c r="EN27" i="17"/>
  <c r="EM27" i="17"/>
  <c r="EL27" i="17"/>
  <c r="EK27" i="17"/>
  <c r="EJ27" i="17"/>
  <c r="EI27" i="17"/>
  <c r="EH27" i="17"/>
  <c r="EG27" i="17"/>
  <c r="EE27" i="17"/>
  <c r="ED27" i="17"/>
  <c r="EC27" i="17"/>
  <c r="EB27" i="17"/>
  <c r="EA27" i="17"/>
  <c r="DZ27" i="17"/>
  <c r="DY27" i="17"/>
  <c r="DX27" i="17"/>
  <c r="DW27" i="17"/>
  <c r="DV27" i="17"/>
  <c r="DU27" i="17"/>
  <c r="DT27" i="17"/>
  <c r="DS27" i="17"/>
  <c r="DR27" i="17"/>
  <c r="DQ27" i="17"/>
  <c r="DP27" i="17"/>
  <c r="DO27" i="17"/>
  <c r="DN27" i="17"/>
  <c r="DM27" i="17"/>
  <c r="DL27" i="17"/>
  <c r="DJ27" i="17"/>
  <c r="DF27" i="17"/>
  <c r="DE27" i="17"/>
  <c r="DA27" i="17"/>
  <c r="CZ27" i="17"/>
  <c r="CV27" i="17"/>
  <c r="CU27" i="17"/>
  <c r="CQ27" i="17"/>
  <c r="CP27" i="17"/>
  <c r="CL27" i="17"/>
  <c r="CK27" i="17"/>
  <c r="CG27" i="17"/>
  <c r="CF27" i="17"/>
  <c r="CB27" i="17"/>
  <c r="CA27" i="17"/>
  <c r="BW27" i="17"/>
  <c r="BV27" i="17"/>
  <c r="BR27" i="17"/>
  <c r="BQ27" i="17"/>
  <c r="BM27" i="17"/>
  <c r="BL27" i="17"/>
  <c r="BH27" i="17"/>
  <c r="BG27" i="17"/>
  <c r="BC27" i="17"/>
  <c r="BB27" i="17"/>
  <c r="AX27" i="17"/>
  <c r="AW27" i="17"/>
  <c r="AS27" i="17"/>
  <c r="AR27" i="17"/>
  <c r="AN27" i="17"/>
  <c r="AM27" i="17"/>
  <c r="AI27" i="17"/>
  <c r="AH27" i="17"/>
  <c r="AD27" i="17"/>
  <c r="AC27" i="17"/>
  <c r="Y27" i="17"/>
  <c r="X27" i="17"/>
  <c r="T27" i="17"/>
  <c r="S27" i="17"/>
  <c r="Q27" i="17"/>
  <c r="P27" i="17"/>
  <c r="P28" i="17" s="1"/>
  <c r="M27" i="17"/>
  <c r="I27" i="17"/>
  <c r="H27" i="17"/>
  <c r="HK26" i="17"/>
  <c r="HJ26" i="17"/>
  <c r="HI26" i="17"/>
  <c r="HH26" i="17"/>
  <c r="HG26" i="17"/>
  <c r="HF26" i="17"/>
  <c r="HE26" i="17"/>
  <c r="HD26" i="17"/>
  <c r="HC26" i="17"/>
  <c r="HB26" i="17"/>
  <c r="HA26" i="17"/>
  <c r="GZ26" i="17"/>
  <c r="GY26" i="17"/>
  <c r="GX26" i="17"/>
  <c r="GW26" i="17"/>
  <c r="GV26" i="17"/>
  <c r="GU26" i="17"/>
  <c r="GT26" i="17"/>
  <c r="GS26" i="17"/>
  <c r="GR26" i="17"/>
  <c r="GP26" i="17"/>
  <c r="GO26" i="17"/>
  <c r="GN26" i="17"/>
  <c r="GM26" i="17"/>
  <c r="GL26" i="17"/>
  <c r="GK26" i="17"/>
  <c r="GJ26" i="17"/>
  <c r="GI26" i="17"/>
  <c r="GH26" i="17"/>
  <c r="GG26" i="17"/>
  <c r="GF26" i="17"/>
  <c r="GE26" i="17"/>
  <c r="GD26" i="17"/>
  <c r="GC26" i="17"/>
  <c r="GB26" i="17"/>
  <c r="GA26" i="17"/>
  <c r="FZ26" i="17"/>
  <c r="FY26" i="17"/>
  <c r="FX26" i="17"/>
  <c r="FW26" i="17"/>
  <c r="FU26" i="17"/>
  <c r="FT26" i="17"/>
  <c r="FS26" i="17"/>
  <c r="FR26" i="17"/>
  <c r="FQ26" i="17"/>
  <c r="FP26" i="17"/>
  <c r="FO26" i="17"/>
  <c r="FN26" i="17"/>
  <c r="FM26" i="17"/>
  <c r="FL26" i="17"/>
  <c r="FK26" i="17"/>
  <c r="FJ26" i="17"/>
  <c r="FI26" i="17"/>
  <c r="FH26" i="17"/>
  <c r="FG26" i="17"/>
  <c r="FF26" i="17"/>
  <c r="FE26" i="17"/>
  <c r="FD26" i="17"/>
  <c r="FC26" i="17"/>
  <c r="FB26" i="17"/>
  <c r="EZ26" i="17"/>
  <c r="EY26" i="17"/>
  <c r="EX26" i="17"/>
  <c r="EW26" i="17"/>
  <c r="EV26" i="17"/>
  <c r="EU26" i="17"/>
  <c r="ET26" i="17"/>
  <c r="ES26" i="17"/>
  <c r="ER26" i="17"/>
  <c r="EQ26" i="17"/>
  <c r="EP26" i="17"/>
  <c r="EO26" i="17"/>
  <c r="EN26" i="17"/>
  <c r="EM26" i="17"/>
  <c r="EL26" i="17"/>
  <c r="EK26" i="17"/>
  <c r="EJ26" i="17"/>
  <c r="EI26" i="17"/>
  <c r="EH26" i="17"/>
  <c r="EG26" i="17"/>
  <c r="EE26" i="17"/>
  <c r="ED26" i="17"/>
  <c r="EC26" i="17"/>
  <c r="EB26" i="17"/>
  <c r="EA26" i="17"/>
  <c r="DZ26" i="17"/>
  <c r="DY26" i="17"/>
  <c r="DX26" i="17"/>
  <c r="DW26" i="17"/>
  <c r="DV26" i="17"/>
  <c r="DU26" i="17"/>
  <c r="DT26" i="17"/>
  <c r="DS26" i="17"/>
  <c r="DR26" i="17"/>
  <c r="DQ26" i="17"/>
  <c r="DP26" i="17"/>
  <c r="DO26" i="17"/>
  <c r="DN26" i="17"/>
  <c r="DM26" i="17"/>
  <c r="DL26" i="17"/>
  <c r="DF26" i="17"/>
  <c r="DA26" i="17"/>
  <c r="CV26" i="17"/>
  <c r="CQ26" i="17"/>
  <c r="CL26" i="17"/>
  <c r="CG26" i="17"/>
  <c r="CB26" i="17"/>
  <c r="BW26" i="17"/>
  <c r="BR26" i="17"/>
  <c r="BM26" i="17"/>
  <c r="BH26" i="17"/>
  <c r="BC26" i="17"/>
  <c r="AX26" i="17"/>
  <c r="AS26" i="17"/>
  <c r="AN26" i="17"/>
  <c r="AI26" i="17"/>
  <c r="AD26" i="17"/>
  <c r="Y26" i="17"/>
  <c r="T26" i="17"/>
  <c r="O26" i="17"/>
  <c r="N26" i="17"/>
  <c r="M26" i="17"/>
  <c r="L26" i="17"/>
  <c r="K26" i="17"/>
  <c r="J26" i="17"/>
  <c r="I26" i="17"/>
  <c r="HK25" i="17"/>
  <c r="HJ25" i="17"/>
  <c r="HI25" i="17"/>
  <c r="HH25" i="17"/>
  <c r="HG25" i="17"/>
  <c r="HF25" i="17"/>
  <c r="HE25" i="17"/>
  <c r="HD25" i="17"/>
  <c r="HC25" i="17"/>
  <c r="HB25" i="17"/>
  <c r="HA25" i="17"/>
  <c r="GZ25" i="17"/>
  <c r="GY25" i="17"/>
  <c r="GX25" i="17"/>
  <c r="GW25" i="17"/>
  <c r="GV25" i="17"/>
  <c r="GU25" i="17"/>
  <c r="GT25" i="17"/>
  <c r="GS25" i="17"/>
  <c r="GR25" i="17"/>
  <c r="GP25" i="17"/>
  <c r="GO25" i="17"/>
  <c r="GN25" i="17"/>
  <c r="GM25" i="17"/>
  <c r="GL25" i="17"/>
  <c r="GK25" i="17"/>
  <c r="GJ25" i="17"/>
  <c r="GI25" i="17"/>
  <c r="GH25" i="17"/>
  <c r="GG25" i="17"/>
  <c r="GF25" i="17"/>
  <c r="GE25" i="17"/>
  <c r="GD25" i="17"/>
  <c r="GC25" i="17"/>
  <c r="GB25" i="17"/>
  <c r="GA25" i="17"/>
  <c r="FZ25" i="17"/>
  <c r="FY25" i="17"/>
  <c r="FX25" i="17"/>
  <c r="FW25" i="17"/>
  <c r="FU25" i="17"/>
  <c r="FT25" i="17"/>
  <c r="FS25" i="17"/>
  <c r="FR25" i="17"/>
  <c r="FQ25" i="17"/>
  <c r="FP25" i="17"/>
  <c r="FO25" i="17"/>
  <c r="FN25" i="17"/>
  <c r="FM25" i="17"/>
  <c r="FL25" i="17"/>
  <c r="FK25" i="17"/>
  <c r="FJ25" i="17"/>
  <c r="FI25" i="17"/>
  <c r="FH25" i="17"/>
  <c r="FG25" i="17"/>
  <c r="FF25" i="17"/>
  <c r="FE25" i="17"/>
  <c r="FD25" i="17"/>
  <c r="FC25" i="17"/>
  <c r="FB25" i="17"/>
  <c r="EZ25" i="17"/>
  <c r="EY25" i="17"/>
  <c r="EX25" i="17"/>
  <c r="EW25" i="17"/>
  <c r="EV25" i="17"/>
  <c r="EU25" i="17"/>
  <c r="ET25" i="17"/>
  <c r="ES25" i="17"/>
  <c r="ER25" i="17"/>
  <c r="EQ25" i="17"/>
  <c r="EP25" i="17"/>
  <c r="EO25" i="17"/>
  <c r="EN25" i="17"/>
  <c r="EM25" i="17"/>
  <c r="EL25" i="17"/>
  <c r="EK25" i="17"/>
  <c r="EJ25" i="17"/>
  <c r="EI25" i="17"/>
  <c r="EH25" i="17"/>
  <c r="EG25" i="17"/>
  <c r="EE25" i="17"/>
  <c r="ED25" i="17"/>
  <c r="EC25" i="17"/>
  <c r="EB25" i="17"/>
  <c r="EA25" i="17"/>
  <c r="DZ25" i="17"/>
  <c r="DY25" i="17"/>
  <c r="DX25" i="17"/>
  <c r="DW25" i="17"/>
  <c r="DV25" i="17"/>
  <c r="DU25" i="17"/>
  <c r="DT25" i="17"/>
  <c r="DS25" i="17"/>
  <c r="DR25" i="17"/>
  <c r="DQ25" i="17"/>
  <c r="DP25" i="17"/>
  <c r="DO25" i="17"/>
  <c r="DN25" i="17"/>
  <c r="DM25" i="17"/>
  <c r="DL25" i="17"/>
  <c r="DF25" i="17"/>
  <c r="DA25" i="17"/>
  <c r="CV25" i="17"/>
  <c r="CQ25" i="17"/>
  <c r="CL25" i="17"/>
  <c r="CG25" i="17"/>
  <c r="CB25" i="17"/>
  <c r="BW25" i="17"/>
  <c r="BR25" i="17"/>
  <c r="BM25" i="17"/>
  <c r="BH25" i="17"/>
  <c r="BC25" i="17"/>
  <c r="AX25" i="17"/>
  <c r="AS25" i="17"/>
  <c r="AN25" i="17"/>
  <c r="AI25" i="17"/>
  <c r="AD25" i="17"/>
  <c r="Y25" i="17"/>
  <c r="T25" i="17"/>
  <c r="O25" i="17"/>
  <c r="N25" i="17"/>
  <c r="M25" i="17"/>
  <c r="L25" i="17"/>
  <c r="K25" i="17"/>
  <c r="J25" i="17"/>
  <c r="I25" i="17"/>
  <c r="HK24" i="17"/>
  <c r="HJ24" i="17"/>
  <c r="HI24" i="17"/>
  <c r="HH24" i="17"/>
  <c r="HG24" i="17"/>
  <c r="HF24" i="17"/>
  <c r="HE24" i="17"/>
  <c r="HD24" i="17"/>
  <c r="HC24" i="17"/>
  <c r="HB24" i="17"/>
  <c r="HA24" i="17"/>
  <c r="GZ24" i="17"/>
  <c r="GY24" i="17"/>
  <c r="GX24" i="17"/>
  <c r="GW24" i="17"/>
  <c r="GV24" i="17"/>
  <c r="GU24" i="17"/>
  <c r="GT24" i="17"/>
  <c r="GS24" i="17"/>
  <c r="GR24" i="17"/>
  <c r="GP24" i="17"/>
  <c r="GO24" i="17"/>
  <c r="GN24" i="17"/>
  <c r="GM24" i="17"/>
  <c r="GL24" i="17"/>
  <c r="GK24" i="17"/>
  <c r="GJ24" i="17"/>
  <c r="GI24" i="17"/>
  <c r="GH24" i="17"/>
  <c r="GG24" i="17"/>
  <c r="GF24" i="17"/>
  <c r="GE24" i="17"/>
  <c r="GD24" i="17"/>
  <c r="GC24" i="17"/>
  <c r="GB24" i="17"/>
  <c r="GA24" i="17"/>
  <c r="FZ24" i="17"/>
  <c r="FY24" i="17"/>
  <c r="FX24" i="17"/>
  <c r="FW24" i="17"/>
  <c r="FU24" i="17"/>
  <c r="FT24" i="17"/>
  <c r="FS24" i="17"/>
  <c r="FR24" i="17"/>
  <c r="FQ24" i="17"/>
  <c r="FP24" i="17"/>
  <c r="FO24" i="17"/>
  <c r="FN24" i="17"/>
  <c r="FM24" i="17"/>
  <c r="FL24" i="17"/>
  <c r="FK24" i="17"/>
  <c r="FJ24" i="17"/>
  <c r="FI24" i="17"/>
  <c r="FH24" i="17"/>
  <c r="FG24" i="17"/>
  <c r="FF24" i="17"/>
  <c r="FE24" i="17"/>
  <c r="FD24" i="17"/>
  <c r="FC24" i="17"/>
  <c r="FB24" i="17"/>
  <c r="EZ24" i="17"/>
  <c r="EY24" i="17"/>
  <c r="EX24" i="17"/>
  <c r="EW24" i="17"/>
  <c r="EV24" i="17"/>
  <c r="EU24" i="17"/>
  <c r="ET24" i="17"/>
  <c r="ES24" i="17"/>
  <c r="ER24" i="17"/>
  <c r="EQ24" i="17"/>
  <c r="EP24" i="17"/>
  <c r="EO24" i="17"/>
  <c r="EN24" i="17"/>
  <c r="EM24" i="17"/>
  <c r="EL24" i="17"/>
  <c r="EK24" i="17"/>
  <c r="EJ24" i="17"/>
  <c r="EI24" i="17"/>
  <c r="EH24" i="17"/>
  <c r="EG24" i="17"/>
  <c r="EE24" i="17"/>
  <c r="ED24" i="17"/>
  <c r="EC24" i="17"/>
  <c r="EB24" i="17"/>
  <c r="EA24" i="17"/>
  <c r="DZ24" i="17"/>
  <c r="DY24" i="17"/>
  <c r="DX24" i="17"/>
  <c r="DW24" i="17"/>
  <c r="DV24" i="17"/>
  <c r="DU24" i="17"/>
  <c r="DT24" i="17"/>
  <c r="DS24" i="17"/>
  <c r="DR24" i="17"/>
  <c r="DQ24" i="17"/>
  <c r="DP24" i="17"/>
  <c r="DO24" i="17"/>
  <c r="DN24" i="17"/>
  <c r="DM24" i="17"/>
  <c r="DL24" i="17"/>
  <c r="DF24" i="17"/>
  <c r="DA24" i="17"/>
  <c r="CV24" i="17"/>
  <c r="CQ24" i="17"/>
  <c r="CL24" i="17"/>
  <c r="CG24" i="17"/>
  <c r="CB24" i="17"/>
  <c r="BW24" i="17"/>
  <c r="BR24" i="17"/>
  <c r="BM24" i="17"/>
  <c r="BH24" i="17"/>
  <c r="BC24" i="17"/>
  <c r="AX24" i="17"/>
  <c r="AS24" i="17"/>
  <c r="AN24" i="17"/>
  <c r="AI24" i="17"/>
  <c r="AD24" i="17"/>
  <c r="Y24" i="17"/>
  <c r="T24" i="17"/>
  <c r="M24" i="17"/>
  <c r="L24" i="17"/>
  <c r="K24" i="17"/>
  <c r="J24" i="17"/>
  <c r="N24" i="17" s="1"/>
  <c r="I24" i="17"/>
  <c r="HK23" i="17"/>
  <c r="HJ23" i="17"/>
  <c r="HI23" i="17"/>
  <c r="HH23" i="17"/>
  <c r="HG23" i="17"/>
  <c r="HF23" i="17"/>
  <c r="HE23" i="17"/>
  <c r="HD23" i="17"/>
  <c r="HC23" i="17"/>
  <c r="HB23" i="17"/>
  <c r="HA23" i="17"/>
  <c r="GZ23" i="17"/>
  <c r="GY23" i="17"/>
  <c r="GX23" i="17"/>
  <c r="GW23" i="17"/>
  <c r="GV23" i="17"/>
  <c r="GU23" i="17"/>
  <c r="GT23" i="17"/>
  <c r="GS23" i="17"/>
  <c r="GR23" i="17"/>
  <c r="GP23" i="17"/>
  <c r="GO23" i="17"/>
  <c r="GN23" i="17"/>
  <c r="GM23" i="17"/>
  <c r="GL23" i="17"/>
  <c r="GK23" i="17"/>
  <c r="GJ23" i="17"/>
  <c r="GI23" i="17"/>
  <c r="GH23" i="17"/>
  <c r="GG23" i="17"/>
  <c r="GF23" i="17"/>
  <c r="GE23" i="17"/>
  <c r="GD23" i="17"/>
  <c r="GC23" i="17"/>
  <c r="GB23" i="17"/>
  <c r="GA23" i="17"/>
  <c r="FZ23" i="17"/>
  <c r="FY23" i="17"/>
  <c r="FX23" i="17"/>
  <c r="FW23" i="17"/>
  <c r="FU23" i="17"/>
  <c r="FT23" i="17"/>
  <c r="FS23" i="17"/>
  <c r="FR23" i="17"/>
  <c r="FQ23" i="17"/>
  <c r="FP23" i="17"/>
  <c r="FO23" i="17"/>
  <c r="FN23" i="17"/>
  <c r="FM23" i="17"/>
  <c r="FL23" i="17"/>
  <c r="FK23" i="17"/>
  <c r="FJ23" i="17"/>
  <c r="FI23" i="17"/>
  <c r="FH23" i="17"/>
  <c r="FG23" i="17"/>
  <c r="FF23" i="17"/>
  <c r="FE23" i="17"/>
  <c r="FD23" i="17"/>
  <c r="FC23" i="17"/>
  <c r="FB23" i="17"/>
  <c r="EZ23" i="17"/>
  <c r="EY23" i="17"/>
  <c r="EX23" i="17"/>
  <c r="EW23" i="17"/>
  <c r="EV23" i="17"/>
  <c r="EU23" i="17"/>
  <c r="ET23" i="17"/>
  <c r="ES23" i="17"/>
  <c r="ER23" i="17"/>
  <c r="EQ23" i="17"/>
  <c r="EP23" i="17"/>
  <c r="EO23" i="17"/>
  <c r="EN23" i="17"/>
  <c r="EM23" i="17"/>
  <c r="EL23" i="17"/>
  <c r="EK23" i="17"/>
  <c r="EJ23" i="17"/>
  <c r="EI23" i="17"/>
  <c r="EH23" i="17"/>
  <c r="EG23" i="17"/>
  <c r="EE23" i="17"/>
  <c r="EE41" i="17" s="1"/>
  <c r="DF47" i="17" s="1" a="1"/>
  <c r="DF47" i="17" s="1"/>
  <c r="ED23" i="17"/>
  <c r="ED41" i="17" s="1"/>
  <c r="DA47" i="17" s="1" a="1"/>
  <c r="DA47" i="17" s="1"/>
  <c r="EC23" i="17"/>
  <c r="EC41" i="17" s="1"/>
  <c r="CV47" i="17" s="1" a="1"/>
  <c r="CV47" i="17" s="1"/>
  <c r="EB23" i="17"/>
  <c r="EB41" i="17" s="1"/>
  <c r="CQ47" i="17" s="1" a="1"/>
  <c r="CQ47" i="17" s="1"/>
  <c r="EA23" i="17"/>
  <c r="EA41" i="17" s="1"/>
  <c r="CL47" i="17" s="1" a="1"/>
  <c r="CL47" i="17" s="1"/>
  <c r="DZ23" i="17"/>
  <c r="DZ41" i="17" s="1"/>
  <c r="CG47" i="17" s="1" a="1"/>
  <c r="CG47" i="17" s="1"/>
  <c r="DY23" i="17"/>
  <c r="DY41" i="17" s="1"/>
  <c r="CB47" i="17" s="1" a="1"/>
  <c r="CB47" i="17" s="1"/>
  <c r="DX23" i="17"/>
  <c r="DX41" i="17" s="1"/>
  <c r="BW47" i="17" s="1" a="1"/>
  <c r="BW47" i="17" s="1"/>
  <c r="DW23" i="17"/>
  <c r="DW41" i="17" s="1"/>
  <c r="BR47" i="17" s="1" a="1"/>
  <c r="BR47" i="17" s="1"/>
  <c r="DV23" i="17"/>
  <c r="DV41" i="17" s="1"/>
  <c r="BM47" i="17" s="1" a="1"/>
  <c r="BM47" i="17" s="1"/>
  <c r="DU23" i="17"/>
  <c r="DU41" i="17" s="1"/>
  <c r="BH47" i="17" s="1" a="1"/>
  <c r="BH47" i="17" s="1"/>
  <c r="DT23" i="17"/>
  <c r="DT41" i="17" s="1"/>
  <c r="BC47" i="17" s="1" a="1"/>
  <c r="BC47" i="17" s="1"/>
  <c r="DS23" i="17"/>
  <c r="DS41" i="17" s="1"/>
  <c r="AX47" i="17" s="1" a="1"/>
  <c r="AX47" i="17" s="1"/>
  <c r="DR23" i="17"/>
  <c r="DR41" i="17" s="1"/>
  <c r="AS47" i="17" s="1" a="1"/>
  <c r="AS47" i="17" s="1"/>
  <c r="DQ23" i="17"/>
  <c r="DQ41" i="17" s="1"/>
  <c r="AN47" i="17" s="1" a="1"/>
  <c r="AN47" i="17" s="1"/>
  <c r="DP23" i="17"/>
  <c r="DP41" i="17" s="1"/>
  <c r="AI47" i="17" s="1" a="1"/>
  <c r="AI47" i="17" s="1"/>
  <c r="DO23" i="17"/>
  <c r="DO41" i="17" s="1"/>
  <c r="AD47" i="17" s="1" a="1"/>
  <c r="AD47" i="17" s="1"/>
  <c r="DN23" i="17"/>
  <c r="DN41" i="17" s="1"/>
  <c r="Y47" i="17" s="1" a="1"/>
  <c r="Y47" i="17" s="1"/>
  <c r="DM23" i="17"/>
  <c r="DM41" i="17" s="1"/>
  <c r="T47" i="17" s="1" a="1"/>
  <c r="T47" i="17" s="1"/>
  <c r="DL23" i="17"/>
  <c r="DL41" i="17" s="1"/>
  <c r="O47" i="17" s="1" a="1"/>
  <c r="O47" i="17" s="1"/>
  <c r="DF23" i="17"/>
  <c r="DA23" i="17"/>
  <c r="CV23" i="17"/>
  <c r="CQ23" i="17"/>
  <c r="CL23" i="17"/>
  <c r="CG23" i="17"/>
  <c r="CB23" i="17"/>
  <c r="BW23" i="17"/>
  <c r="BR23" i="17"/>
  <c r="BM23" i="17"/>
  <c r="BH23" i="17"/>
  <c r="BC23" i="17"/>
  <c r="AX23" i="17"/>
  <c r="AS23" i="17"/>
  <c r="AN23" i="17"/>
  <c r="AI23" i="17"/>
  <c r="AD23" i="17"/>
  <c r="T23" i="17"/>
  <c r="O23" i="17"/>
  <c r="O27" i="17" s="1"/>
  <c r="M23" i="17"/>
  <c r="L23" i="17"/>
  <c r="L27" i="17" s="1"/>
  <c r="K23" i="17"/>
  <c r="K27" i="17" s="1"/>
  <c r="J23" i="17"/>
  <c r="J27" i="17" s="1"/>
  <c r="I23" i="17"/>
  <c r="HK22" i="17"/>
  <c r="HJ22" i="17"/>
  <c r="HI22" i="17"/>
  <c r="HH22" i="17"/>
  <c r="HG22" i="17"/>
  <c r="HF22" i="17"/>
  <c r="HE22" i="17"/>
  <c r="HD22" i="17"/>
  <c r="HC22" i="17"/>
  <c r="HB22" i="17"/>
  <c r="HA22" i="17"/>
  <c r="GZ22" i="17"/>
  <c r="GY22" i="17"/>
  <c r="GX22" i="17"/>
  <c r="GW22" i="17"/>
  <c r="GV22" i="17"/>
  <c r="GU22" i="17"/>
  <c r="GT22" i="17"/>
  <c r="GS22" i="17"/>
  <c r="GR22" i="17"/>
  <c r="GP22" i="17"/>
  <c r="GO22" i="17"/>
  <c r="GN22" i="17"/>
  <c r="GM22" i="17"/>
  <c r="GL22" i="17"/>
  <c r="GK22" i="17"/>
  <c r="GJ22" i="17"/>
  <c r="GI22" i="17"/>
  <c r="GH22" i="17"/>
  <c r="GG22" i="17"/>
  <c r="GF22" i="17"/>
  <c r="GE22" i="17"/>
  <c r="GD22" i="17"/>
  <c r="GC22" i="17"/>
  <c r="GB22" i="17"/>
  <c r="GA22" i="17"/>
  <c r="FZ22" i="17"/>
  <c r="FY22" i="17"/>
  <c r="FX22" i="17"/>
  <c r="FW22" i="17"/>
  <c r="FU22" i="17"/>
  <c r="FT22" i="17"/>
  <c r="FS22" i="17"/>
  <c r="FR22" i="17"/>
  <c r="FQ22" i="17"/>
  <c r="FP22" i="17"/>
  <c r="FO22" i="17"/>
  <c r="FN22" i="17"/>
  <c r="FM22" i="17"/>
  <c r="FL22" i="17"/>
  <c r="FK22" i="17"/>
  <c r="FJ22" i="17"/>
  <c r="FI22" i="17"/>
  <c r="FH22" i="17"/>
  <c r="FG22" i="17"/>
  <c r="FF22" i="17"/>
  <c r="FE22" i="17"/>
  <c r="FD22" i="17"/>
  <c r="FC22" i="17"/>
  <c r="FB22" i="17"/>
  <c r="EZ22" i="17"/>
  <c r="EY22" i="17"/>
  <c r="EX22" i="17"/>
  <c r="EW22" i="17"/>
  <c r="EV22" i="17"/>
  <c r="EU22" i="17"/>
  <c r="ET22" i="17"/>
  <c r="ES22" i="17"/>
  <c r="ER22" i="17"/>
  <c r="EQ22" i="17"/>
  <c r="EP22" i="17"/>
  <c r="EO22" i="17"/>
  <c r="EN22" i="17"/>
  <c r="EM22" i="17"/>
  <c r="EL22" i="17"/>
  <c r="EK22" i="17"/>
  <c r="EJ22" i="17"/>
  <c r="EI22" i="17"/>
  <c r="EH22" i="17"/>
  <c r="EG22" i="17"/>
  <c r="EE22" i="17"/>
  <c r="ED22" i="17"/>
  <c r="EC22" i="17"/>
  <c r="EB22" i="17"/>
  <c r="EA22" i="17"/>
  <c r="DZ22" i="17"/>
  <c r="DY22" i="17"/>
  <c r="DX22" i="17"/>
  <c r="DW22" i="17"/>
  <c r="DV22" i="17"/>
  <c r="DU22" i="17"/>
  <c r="DT22" i="17"/>
  <c r="DS22" i="17"/>
  <c r="DR22" i="17"/>
  <c r="DQ22" i="17"/>
  <c r="DP22" i="17"/>
  <c r="DO22" i="17"/>
  <c r="DN22" i="17"/>
  <c r="DM22" i="17"/>
  <c r="DL22" i="17"/>
  <c r="DF22" i="17"/>
  <c r="DA22" i="17"/>
  <c r="CV22" i="17"/>
  <c r="CQ22" i="17"/>
  <c r="CL22" i="17"/>
  <c r="CG22" i="17"/>
  <c r="CB22" i="17"/>
  <c r="BW22" i="17"/>
  <c r="BR22" i="17"/>
  <c r="BM22" i="17"/>
  <c r="BH22" i="17"/>
  <c r="BC22" i="17"/>
  <c r="AX22" i="17"/>
  <c r="AS22" i="17"/>
  <c r="AN22" i="17"/>
  <c r="AI22" i="17"/>
  <c r="AD22" i="17"/>
  <c r="Y22" i="17"/>
  <c r="T22" i="17"/>
  <c r="N22" i="17"/>
  <c r="M22" i="17"/>
  <c r="L22" i="17"/>
  <c r="K22" i="17"/>
  <c r="J22" i="17"/>
  <c r="I22" i="17"/>
  <c r="HK21" i="17"/>
  <c r="HJ21" i="17"/>
  <c r="HI21" i="17"/>
  <c r="HH21" i="17"/>
  <c r="HG21" i="17"/>
  <c r="HF21" i="17"/>
  <c r="HE21" i="17"/>
  <c r="HD21" i="17"/>
  <c r="HC21" i="17"/>
  <c r="HB21" i="17"/>
  <c r="HA21" i="17"/>
  <c r="GZ21" i="17"/>
  <c r="GY21" i="17"/>
  <c r="GX21" i="17"/>
  <c r="GW21" i="17"/>
  <c r="GV21" i="17"/>
  <c r="GU21" i="17"/>
  <c r="GT21" i="17"/>
  <c r="GS21" i="17"/>
  <c r="GR21" i="17"/>
  <c r="GP21" i="17"/>
  <c r="GO21" i="17"/>
  <c r="GN21" i="17"/>
  <c r="GM21" i="17"/>
  <c r="GL21" i="17"/>
  <c r="GK21" i="17"/>
  <c r="GJ21" i="17"/>
  <c r="GI21" i="17"/>
  <c r="GH21" i="17"/>
  <c r="GG21" i="17"/>
  <c r="GF21" i="17"/>
  <c r="GE21" i="17"/>
  <c r="GD21" i="17"/>
  <c r="GC21" i="17"/>
  <c r="GB21" i="17"/>
  <c r="GA21" i="17"/>
  <c r="FZ21" i="17"/>
  <c r="FY21" i="17"/>
  <c r="FX21" i="17"/>
  <c r="FW21" i="17"/>
  <c r="FU21" i="17"/>
  <c r="FT21" i="17"/>
  <c r="FS21" i="17"/>
  <c r="FR21" i="17"/>
  <c r="FQ21" i="17"/>
  <c r="FP21" i="17"/>
  <c r="FO21" i="17"/>
  <c r="FN21" i="17"/>
  <c r="FM21" i="17"/>
  <c r="FL21" i="17"/>
  <c r="FK21" i="17"/>
  <c r="FJ21" i="17"/>
  <c r="FI21" i="17"/>
  <c r="FH21" i="17"/>
  <c r="FG21" i="17"/>
  <c r="FF21" i="17"/>
  <c r="FE21" i="17"/>
  <c r="FD21" i="17"/>
  <c r="FC21" i="17"/>
  <c r="FB21" i="17"/>
  <c r="EZ21" i="17"/>
  <c r="EY21" i="17"/>
  <c r="EX21" i="17"/>
  <c r="EW21" i="17"/>
  <c r="EV21" i="17"/>
  <c r="EU21" i="17"/>
  <c r="ET21" i="17"/>
  <c r="ES21" i="17"/>
  <c r="ER21" i="17"/>
  <c r="EQ21" i="17"/>
  <c r="EP21" i="17"/>
  <c r="EO21" i="17"/>
  <c r="EN21" i="17"/>
  <c r="EM21" i="17"/>
  <c r="EL21" i="17"/>
  <c r="EK21" i="17"/>
  <c r="EJ21" i="17"/>
  <c r="EI21" i="17"/>
  <c r="EH21" i="17"/>
  <c r="EG21" i="17"/>
  <c r="EE21" i="17"/>
  <c r="ED21" i="17"/>
  <c r="EC21" i="17"/>
  <c r="EB21" i="17"/>
  <c r="EA21" i="17"/>
  <c r="DZ21" i="17"/>
  <c r="DY21" i="17"/>
  <c r="DX21" i="17"/>
  <c r="DW21" i="17"/>
  <c r="DV21" i="17"/>
  <c r="DU21" i="17"/>
  <c r="DT21" i="17"/>
  <c r="DS21" i="17"/>
  <c r="DR21" i="17"/>
  <c r="DQ21" i="17"/>
  <c r="DP21" i="17"/>
  <c r="DO21" i="17"/>
  <c r="DN21" i="17"/>
  <c r="DM21" i="17"/>
  <c r="DL21" i="17"/>
  <c r="DF21" i="17"/>
  <c r="DA21" i="17"/>
  <c r="CV21" i="17"/>
  <c r="CQ21" i="17"/>
  <c r="CL21" i="17"/>
  <c r="CG21" i="17"/>
  <c r="CB21" i="17"/>
  <c r="BW21" i="17"/>
  <c r="BR21" i="17"/>
  <c r="BM21" i="17"/>
  <c r="BH21" i="17"/>
  <c r="BC21" i="17"/>
  <c r="AX21" i="17"/>
  <c r="AS21" i="17"/>
  <c r="AN21" i="17"/>
  <c r="AI21" i="17"/>
  <c r="Y21" i="17"/>
  <c r="T21" i="17"/>
  <c r="O21" i="17"/>
  <c r="N21" i="17"/>
  <c r="M21" i="17"/>
  <c r="L21" i="17"/>
  <c r="K21" i="17"/>
  <c r="J21" i="17"/>
  <c r="I21" i="17"/>
  <c r="HK20" i="17"/>
  <c r="HJ20" i="17"/>
  <c r="HI20" i="17"/>
  <c r="HH20" i="17"/>
  <c r="HG20" i="17"/>
  <c r="HF20" i="17"/>
  <c r="HE20" i="17"/>
  <c r="HD20" i="17"/>
  <c r="HC20" i="17"/>
  <c r="HB20" i="17"/>
  <c r="HA20" i="17"/>
  <c r="GZ20" i="17"/>
  <c r="GY20" i="17"/>
  <c r="GX20" i="17"/>
  <c r="GW20" i="17"/>
  <c r="GV20" i="17"/>
  <c r="GU20" i="17"/>
  <c r="GT20" i="17"/>
  <c r="GS20" i="17"/>
  <c r="GR20" i="17"/>
  <c r="GP20" i="17"/>
  <c r="GO20" i="17"/>
  <c r="GN20" i="17"/>
  <c r="GM20" i="17"/>
  <c r="GL20" i="17"/>
  <c r="GK20" i="17"/>
  <c r="GJ20" i="17"/>
  <c r="GI20" i="17"/>
  <c r="GH20" i="17"/>
  <c r="GG20" i="17"/>
  <c r="GF20" i="17"/>
  <c r="GE20" i="17"/>
  <c r="GD20" i="17"/>
  <c r="GC20" i="17"/>
  <c r="GB20" i="17"/>
  <c r="GA20" i="17"/>
  <c r="FZ20" i="17"/>
  <c r="FY20" i="17"/>
  <c r="FX20" i="17"/>
  <c r="FW20" i="17"/>
  <c r="FU20" i="17"/>
  <c r="FT20" i="17"/>
  <c r="FS20" i="17"/>
  <c r="FR20" i="17"/>
  <c r="FQ20" i="17"/>
  <c r="FP20" i="17"/>
  <c r="FO20" i="17"/>
  <c r="FN20" i="17"/>
  <c r="FM20" i="17"/>
  <c r="FL20" i="17"/>
  <c r="FK20" i="17"/>
  <c r="FJ20" i="17"/>
  <c r="FI20" i="17"/>
  <c r="FH20" i="17"/>
  <c r="FG20" i="17"/>
  <c r="FF20" i="17"/>
  <c r="FE20" i="17"/>
  <c r="FD20" i="17"/>
  <c r="FC20" i="17"/>
  <c r="FB20" i="17"/>
  <c r="EZ20" i="17"/>
  <c r="EY20" i="17"/>
  <c r="EX20" i="17"/>
  <c r="EW20" i="17"/>
  <c r="EV20" i="17"/>
  <c r="EU20" i="17"/>
  <c r="ET20" i="17"/>
  <c r="ES20" i="17"/>
  <c r="ER20" i="17"/>
  <c r="EQ20" i="17"/>
  <c r="EP20" i="17"/>
  <c r="EO20" i="17"/>
  <c r="EN20" i="17"/>
  <c r="EM20" i="17"/>
  <c r="EL20" i="17"/>
  <c r="EK20" i="17"/>
  <c r="EJ20" i="17"/>
  <c r="EI20" i="17"/>
  <c r="EH20" i="17"/>
  <c r="EG20" i="17"/>
  <c r="EE20" i="17"/>
  <c r="ED20" i="17"/>
  <c r="EC20" i="17"/>
  <c r="EB20" i="17"/>
  <c r="EA20" i="17"/>
  <c r="DZ20" i="17"/>
  <c r="DY20" i="17"/>
  <c r="DX20" i="17"/>
  <c r="DW20" i="17"/>
  <c r="DV20" i="17"/>
  <c r="DU20" i="17"/>
  <c r="DT20" i="17"/>
  <c r="DS20" i="17"/>
  <c r="DR20" i="17"/>
  <c r="DQ20" i="17"/>
  <c r="DP20" i="17"/>
  <c r="DO20" i="17"/>
  <c r="DN20" i="17"/>
  <c r="DM20" i="17"/>
  <c r="DL20" i="17"/>
  <c r="DF20" i="17"/>
  <c r="DA20" i="17"/>
  <c r="CV20" i="17"/>
  <c r="CQ20" i="17"/>
  <c r="CL20" i="17"/>
  <c r="CG20" i="17"/>
  <c r="CB20" i="17"/>
  <c r="BW20" i="17"/>
  <c r="BR20" i="17"/>
  <c r="BM20" i="17"/>
  <c r="BH20" i="17"/>
  <c r="BC20" i="17"/>
  <c r="AX20" i="17"/>
  <c r="AS20" i="17"/>
  <c r="AN20" i="17"/>
  <c r="AI20" i="17"/>
  <c r="AD20" i="17"/>
  <c r="Y20" i="17"/>
  <c r="O20" i="17"/>
  <c r="N20" i="17"/>
  <c r="M20" i="17"/>
  <c r="L20" i="17"/>
  <c r="K20" i="17"/>
  <c r="J20" i="17"/>
  <c r="I20" i="17"/>
  <c r="HK19" i="17"/>
  <c r="HJ19" i="17"/>
  <c r="HI19" i="17"/>
  <c r="HH19" i="17"/>
  <c r="HG19" i="17"/>
  <c r="HF19" i="17"/>
  <c r="HE19" i="17"/>
  <c r="HD19" i="17"/>
  <c r="HC19" i="17"/>
  <c r="HB19" i="17"/>
  <c r="HA19" i="17"/>
  <c r="GZ19" i="17"/>
  <c r="GY19" i="17"/>
  <c r="GX19" i="17"/>
  <c r="GW19" i="17"/>
  <c r="GV19" i="17"/>
  <c r="GU19" i="17"/>
  <c r="GT19" i="17"/>
  <c r="GS19" i="17"/>
  <c r="GR19" i="17"/>
  <c r="GP19" i="17"/>
  <c r="GO19" i="17"/>
  <c r="GN19" i="17"/>
  <c r="GM19" i="17"/>
  <c r="GL19" i="17"/>
  <c r="GK19" i="17"/>
  <c r="GJ19" i="17"/>
  <c r="GI19" i="17"/>
  <c r="GH19" i="17"/>
  <c r="GG19" i="17"/>
  <c r="GF19" i="17"/>
  <c r="GE19" i="17"/>
  <c r="GD19" i="17"/>
  <c r="GC19" i="17"/>
  <c r="GB19" i="17"/>
  <c r="GA19" i="17"/>
  <c r="FZ19" i="17"/>
  <c r="FY19" i="17"/>
  <c r="FX19" i="17"/>
  <c r="FW19" i="17"/>
  <c r="FU19" i="17"/>
  <c r="FT19" i="17"/>
  <c r="FS19" i="17"/>
  <c r="FR19" i="17"/>
  <c r="FQ19" i="17"/>
  <c r="FP19" i="17"/>
  <c r="FO19" i="17"/>
  <c r="FN19" i="17"/>
  <c r="FM19" i="17"/>
  <c r="FL19" i="17"/>
  <c r="FK19" i="17"/>
  <c r="FJ19" i="17"/>
  <c r="FI19" i="17"/>
  <c r="FH19" i="17"/>
  <c r="FG19" i="17"/>
  <c r="FF19" i="17"/>
  <c r="FE19" i="17"/>
  <c r="FD19" i="17"/>
  <c r="FC19" i="17"/>
  <c r="FB19" i="17"/>
  <c r="EZ19" i="17"/>
  <c r="EY19" i="17"/>
  <c r="EX19" i="17"/>
  <c r="EW19" i="17"/>
  <c r="EV19" i="17"/>
  <c r="EU19" i="17"/>
  <c r="ET19" i="17"/>
  <c r="ES19" i="17"/>
  <c r="ER19" i="17"/>
  <c r="EQ19" i="17"/>
  <c r="EP19" i="17"/>
  <c r="EO19" i="17"/>
  <c r="EN19" i="17"/>
  <c r="EM19" i="17"/>
  <c r="EL19" i="17"/>
  <c r="EK19" i="17"/>
  <c r="EJ19" i="17"/>
  <c r="EI19" i="17"/>
  <c r="EH19" i="17"/>
  <c r="EG19" i="17"/>
  <c r="EE19" i="17"/>
  <c r="ED19" i="17"/>
  <c r="EC19" i="17"/>
  <c r="EB19" i="17"/>
  <c r="EA19" i="17"/>
  <c r="DZ19" i="17"/>
  <c r="DY19" i="17"/>
  <c r="DX19" i="17"/>
  <c r="DW19" i="17"/>
  <c r="DV19" i="17"/>
  <c r="DU19" i="17"/>
  <c r="DT19" i="17"/>
  <c r="DS19" i="17"/>
  <c r="DR19" i="17"/>
  <c r="DQ19" i="17"/>
  <c r="DP19" i="17"/>
  <c r="DO19" i="17"/>
  <c r="DN19" i="17"/>
  <c r="DM19" i="17"/>
  <c r="DL19" i="17"/>
  <c r="DF19" i="17"/>
  <c r="DA19" i="17"/>
  <c r="CV19" i="17"/>
  <c r="CQ19" i="17"/>
  <c r="CL19" i="17"/>
  <c r="CG19" i="17"/>
  <c r="CB19" i="17"/>
  <c r="BW19" i="17"/>
  <c r="BR19" i="17"/>
  <c r="BM19" i="17"/>
  <c r="BH19" i="17"/>
  <c r="BC19" i="17"/>
  <c r="AX19" i="17"/>
  <c r="AS19" i="17"/>
  <c r="AN19" i="17"/>
  <c r="AI19" i="17"/>
  <c r="AD19" i="17"/>
  <c r="Y19" i="17"/>
  <c r="T19" i="17"/>
  <c r="N19" i="17"/>
  <c r="M19" i="17"/>
  <c r="L19" i="17"/>
  <c r="K19" i="17"/>
  <c r="J19" i="17"/>
  <c r="I19" i="17"/>
  <c r="HK18" i="17"/>
  <c r="HJ18" i="17"/>
  <c r="HI18" i="17"/>
  <c r="HH18" i="17"/>
  <c r="HG18" i="17"/>
  <c r="HF18" i="17"/>
  <c r="HE18" i="17"/>
  <c r="HD18" i="17"/>
  <c r="HC18" i="17"/>
  <c r="HB18" i="17"/>
  <c r="HA18" i="17"/>
  <c r="GZ18" i="17"/>
  <c r="GY18" i="17"/>
  <c r="GX18" i="17"/>
  <c r="GW18" i="17"/>
  <c r="GV18" i="17"/>
  <c r="GU18" i="17"/>
  <c r="GT18" i="17"/>
  <c r="GS18" i="17"/>
  <c r="GR18" i="17"/>
  <c r="GP18" i="17"/>
  <c r="GO18" i="17"/>
  <c r="GN18" i="17"/>
  <c r="GM18" i="17"/>
  <c r="GL18" i="17"/>
  <c r="GK18" i="17"/>
  <c r="GJ18" i="17"/>
  <c r="GI18" i="17"/>
  <c r="GH18" i="17"/>
  <c r="GG18" i="17"/>
  <c r="GF18" i="17"/>
  <c r="GE18" i="17"/>
  <c r="GD18" i="17"/>
  <c r="GC18" i="17"/>
  <c r="GB18" i="17"/>
  <c r="GA18" i="17"/>
  <c r="FZ18" i="17"/>
  <c r="FY18" i="17"/>
  <c r="FX18" i="17"/>
  <c r="FW18" i="17"/>
  <c r="FU18" i="17"/>
  <c r="FT18" i="17"/>
  <c r="FS18" i="17"/>
  <c r="FR18" i="17"/>
  <c r="FQ18" i="17"/>
  <c r="FP18" i="17"/>
  <c r="FO18" i="17"/>
  <c r="FN18" i="17"/>
  <c r="FM18" i="17"/>
  <c r="FL18" i="17"/>
  <c r="FK18" i="17"/>
  <c r="FJ18" i="17"/>
  <c r="FI18" i="17"/>
  <c r="FH18" i="17"/>
  <c r="FG18" i="17"/>
  <c r="FF18" i="17"/>
  <c r="FE18" i="17"/>
  <c r="FD18" i="17"/>
  <c r="FC18" i="17"/>
  <c r="FB18" i="17"/>
  <c r="EZ18" i="17"/>
  <c r="EY18" i="17"/>
  <c r="EX18" i="17"/>
  <c r="EW18" i="17"/>
  <c r="EV18" i="17"/>
  <c r="EU18" i="17"/>
  <c r="ET18" i="17"/>
  <c r="ES18" i="17"/>
  <c r="ER18" i="17"/>
  <c r="EQ18" i="17"/>
  <c r="EP18" i="17"/>
  <c r="EO18" i="17"/>
  <c r="EN18" i="17"/>
  <c r="EM18" i="17"/>
  <c r="EL18" i="17"/>
  <c r="EK18" i="17"/>
  <c r="EJ18" i="17"/>
  <c r="EI18" i="17"/>
  <c r="EH18" i="17"/>
  <c r="EG18" i="17"/>
  <c r="EE18" i="17"/>
  <c r="ED18" i="17"/>
  <c r="EC18" i="17"/>
  <c r="EB18" i="17"/>
  <c r="EA18" i="17"/>
  <c r="DZ18" i="17"/>
  <c r="DY18" i="17"/>
  <c r="DX18" i="17"/>
  <c r="DW18" i="17"/>
  <c r="DV18" i="17"/>
  <c r="DU18" i="17"/>
  <c r="DT18" i="17"/>
  <c r="DS18" i="17"/>
  <c r="DR18" i="17"/>
  <c r="DQ18" i="17"/>
  <c r="DP18" i="17"/>
  <c r="DO18" i="17"/>
  <c r="DN18" i="17"/>
  <c r="DM18" i="17"/>
  <c r="DL18" i="17"/>
  <c r="DF18" i="17"/>
  <c r="DA18" i="17"/>
  <c r="CV18" i="17"/>
  <c r="CQ18" i="17"/>
  <c r="CL18" i="17"/>
  <c r="CG18" i="17"/>
  <c r="CB18" i="17"/>
  <c r="BW18" i="17"/>
  <c r="BR18" i="17"/>
  <c r="BM18" i="17"/>
  <c r="BH18" i="17"/>
  <c r="BC18" i="17"/>
  <c r="AX18" i="17"/>
  <c r="AS18" i="17"/>
  <c r="AN18" i="17"/>
  <c r="AI18" i="17"/>
  <c r="AD18" i="17"/>
  <c r="Y18" i="17"/>
  <c r="O18" i="17"/>
  <c r="N18" i="17"/>
  <c r="M18" i="17"/>
  <c r="L18" i="17"/>
  <c r="K18" i="17"/>
  <c r="J18" i="17"/>
  <c r="I18" i="17"/>
  <c r="HK17" i="17"/>
  <c r="HJ17" i="17"/>
  <c r="HI17" i="17"/>
  <c r="HH17" i="17"/>
  <c r="HG17" i="17"/>
  <c r="HF17" i="17"/>
  <c r="HE17" i="17"/>
  <c r="HD17" i="17"/>
  <c r="HC17" i="17"/>
  <c r="HB17" i="17"/>
  <c r="HA17" i="17"/>
  <c r="GZ17" i="17"/>
  <c r="GY17" i="17"/>
  <c r="GX17" i="17"/>
  <c r="GW17" i="17"/>
  <c r="GV17" i="17"/>
  <c r="GU17" i="17"/>
  <c r="GT17" i="17"/>
  <c r="GS17" i="17"/>
  <c r="GR17" i="17"/>
  <c r="GP17" i="17"/>
  <c r="GO17" i="17"/>
  <c r="GN17" i="17"/>
  <c r="GM17" i="17"/>
  <c r="GL17" i="17"/>
  <c r="GK17" i="17"/>
  <c r="GJ17" i="17"/>
  <c r="GI17" i="17"/>
  <c r="GH17" i="17"/>
  <c r="GG17" i="17"/>
  <c r="GF17" i="17"/>
  <c r="GE17" i="17"/>
  <c r="GD17" i="17"/>
  <c r="GC17" i="17"/>
  <c r="GB17" i="17"/>
  <c r="GA17" i="17"/>
  <c r="FZ17" i="17"/>
  <c r="FY17" i="17"/>
  <c r="FX17" i="17"/>
  <c r="FW17" i="17"/>
  <c r="FU17" i="17"/>
  <c r="FT17" i="17"/>
  <c r="FS17" i="17"/>
  <c r="FR17" i="17"/>
  <c r="FQ17" i="17"/>
  <c r="FP17" i="17"/>
  <c r="FO17" i="17"/>
  <c r="FN17" i="17"/>
  <c r="FM17" i="17"/>
  <c r="FL17" i="17"/>
  <c r="FK17" i="17"/>
  <c r="FJ17" i="17"/>
  <c r="FI17" i="17"/>
  <c r="FH17" i="17"/>
  <c r="FG17" i="17"/>
  <c r="FF17" i="17"/>
  <c r="FE17" i="17"/>
  <c r="FD17" i="17"/>
  <c r="FC17" i="17"/>
  <c r="FB17" i="17"/>
  <c r="EZ17" i="17"/>
  <c r="EY17" i="17"/>
  <c r="EX17" i="17"/>
  <c r="EW17" i="17"/>
  <c r="EV17" i="17"/>
  <c r="EU17" i="17"/>
  <c r="ET17" i="17"/>
  <c r="ES17" i="17"/>
  <c r="ER17" i="17"/>
  <c r="EQ17" i="17"/>
  <c r="EP17" i="17"/>
  <c r="EO17" i="17"/>
  <c r="EN17" i="17"/>
  <c r="EM17" i="17"/>
  <c r="EL17" i="17"/>
  <c r="EK17" i="17"/>
  <c r="EJ17" i="17"/>
  <c r="EI17" i="17"/>
  <c r="EH17" i="17"/>
  <c r="EG17" i="17"/>
  <c r="EE17" i="17"/>
  <c r="ED17" i="17"/>
  <c r="EC17" i="17"/>
  <c r="EB17" i="17"/>
  <c r="EA17" i="17"/>
  <c r="DZ17" i="17"/>
  <c r="DY17" i="17"/>
  <c r="DX17" i="17"/>
  <c r="DW17" i="17"/>
  <c r="DV17" i="17"/>
  <c r="DU17" i="17"/>
  <c r="DT17" i="17"/>
  <c r="DS17" i="17"/>
  <c r="DR17" i="17"/>
  <c r="DQ17" i="17"/>
  <c r="DP17" i="17"/>
  <c r="DO17" i="17"/>
  <c r="DN17" i="17"/>
  <c r="DM17" i="17"/>
  <c r="DL17" i="17"/>
  <c r="DF17" i="17"/>
  <c r="DA17" i="17"/>
  <c r="CV17" i="17"/>
  <c r="CQ17" i="17"/>
  <c r="CL17" i="17"/>
  <c r="CG17" i="17"/>
  <c r="CB17" i="17"/>
  <c r="BW17" i="17"/>
  <c r="BR17" i="17"/>
  <c r="BM17" i="17"/>
  <c r="BH17" i="17"/>
  <c r="BC17" i="17"/>
  <c r="AX17" i="17"/>
  <c r="AS17" i="17"/>
  <c r="AN17" i="17"/>
  <c r="AI17" i="17"/>
  <c r="AD17" i="17"/>
  <c r="Y17" i="17"/>
  <c r="O17" i="17"/>
  <c r="N17" i="17"/>
  <c r="M17" i="17"/>
  <c r="L17" i="17"/>
  <c r="K17" i="17"/>
  <c r="J17" i="17"/>
  <c r="I17" i="17"/>
  <c r="HK16" i="17"/>
  <c r="HJ16" i="17"/>
  <c r="HI16" i="17"/>
  <c r="HH16" i="17"/>
  <c r="HG16" i="17"/>
  <c r="HF16" i="17"/>
  <c r="HE16" i="17"/>
  <c r="HD16" i="17"/>
  <c r="HC16" i="17"/>
  <c r="HB16" i="17"/>
  <c r="HA16" i="17"/>
  <c r="GZ16" i="17"/>
  <c r="GY16" i="17"/>
  <c r="GX16" i="17"/>
  <c r="GW16" i="17"/>
  <c r="GV16" i="17"/>
  <c r="GU16" i="17"/>
  <c r="GT16" i="17"/>
  <c r="GS16" i="17"/>
  <c r="GR16" i="17"/>
  <c r="GP16" i="17"/>
  <c r="GO16" i="17"/>
  <c r="GN16" i="17"/>
  <c r="GM16" i="17"/>
  <c r="GL16" i="17"/>
  <c r="GK16" i="17"/>
  <c r="GJ16" i="17"/>
  <c r="GI16" i="17"/>
  <c r="GH16" i="17"/>
  <c r="GG16" i="17"/>
  <c r="GF16" i="17"/>
  <c r="GE16" i="17"/>
  <c r="GD16" i="17"/>
  <c r="GC16" i="17"/>
  <c r="GB16" i="17"/>
  <c r="GA16" i="17"/>
  <c r="FZ16" i="17"/>
  <c r="FY16" i="17"/>
  <c r="FX16" i="17"/>
  <c r="FW16" i="17"/>
  <c r="FU16" i="17"/>
  <c r="FT16" i="17"/>
  <c r="FS16" i="17"/>
  <c r="FR16" i="17"/>
  <c r="FQ16" i="17"/>
  <c r="FP16" i="17"/>
  <c r="FO16" i="17"/>
  <c r="FN16" i="17"/>
  <c r="FM16" i="17"/>
  <c r="FL16" i="17"/>
  <c r="FK16" i="17"/>
  <c r="FJ16" i="17"/>
  <c r="FI16" i="17"/>
  <c r="FH16" i="17"/>
  <c r="FG16" i="17"/>
  <c r="FF16" i="17"/>
  <c r="FE16" i="17"/>
  <c r="FD16" i="17"/>
  <c r="FC16" i="17"/>
  <c r="FB16" i="17"/>
  <c r="EZ16" i="17"/>
  <c r="EY16" i="17"/>
  <c r="EX16" i="17"/>
  <c r="EW16" i="17"/>
  <c r="EV16" i="17"/>
  <c r="EU16" i="17"/>
  <c r="ET16" i="17"/>
  <c r="ES16" i="17"/>
  <c r="ER16" i="17"/>
  <c r="EQ16" i="17"/>
  <c r="EP16" i="17"/>
  <c r="EO16" i="17"/>
  <c r="EN16" i="17"/>
  <c r="EM16" i="17"/>
  <c r="EL16" i="17"/>
  <c r="EK16" i="17"/>
  <c r="EJ16" i="17"/>
  <c r="EI16" i="17"/>
  <c r="EH16" i="17"/>
  <c r="EG16" i="17"/>
  <c r="EE16" i="17"/>
  <c r="ED16" i="17"/>
  <c r="EC16" i="17"/>
  <c r="EB16" i="17"/>
  <c r="EA16" i="17"/>
  <c r="DZ16" i="17"/>
  <c r="DY16" i="17"/>
  <c r="DX16" i="17"/>
  <c r="DW16" i="17"/>
  <c r="DV16" i="17"/>
  <c r="DU16" i="17"/>
  <c r="DT16" i="17"/>
  <c r="DS16" i="17"/>
  <c r="DR16" i="17"/>
  <c r="DQ16" i="17"/>
  <c r="DP16" i="17"/>
  <c r="DO16" i="17"/>
  <c r="DN16" i="17"/>
  <c r="DM16" i="17"/>
  <c r="DL16" i="17"/>
  <c r="HK15" i="17"/>
  <c r="HJ15" i="17"/>
  <c r="HI15" i="17"/>
  <c r="HH15" i="17"/>
  <c r="HG15" i="17"/>
  <c r="HF15" i="17"/>
  <c r="HE15" i="17"/>
  <c r="HD15" i="17"/>
  <c r="HC15" i="17"/>
  <c r="HB15" i="17"/>
  <c r="HA15" i="17"/>
  <c r="GZ15" i="17"/>
  <c r="GY15" i="17"/>
  <c r="GX15" i="17"/>
  <c r="GW15" i="17"/>
  <c r="GV15" i="17"/>
  <c r="GU15" i="17"/>
  <c r="GT15" i="17"/>
  <c r="GS15" i="17"/>
  <c r="GR15" i="17"/>
  <c r="GP15" i="17"/>
  <c r="GO15" i="17"/>
  <c r="GN15" i="17"/>
  <c r="GM15" i="17"/>
  <c r="GL15" i="17"/>
  <c r="GK15" i="17"/>
  <c r="GJ15" i="17"/>
  <c r="GI15" i="17"/>
  <c r="GH15" i="17"/>
  <c r="GG15" i="17"/>
  <c r="GF15" i="17"/>
  <c r="GE15" i="17"/>
  <c r="GD15" i="17"/>
  <c r="GC15" i="17"/>
  <c r="GB15" i="17"/>
  <c r="GA15" i="17"/>
  <c r="FZ15" i="17"/>
  <c r="FY15" i="17"/>
  <c r="FX15" i="17"/>
  <c r="FW15" i="17"/>
  <c r="FU15" i="17"/>
  <c r="FT15" i="17"/>
  <c r="FS15" i="17"/>
  <c r="FR15" i="17"/>
  <c r="FQ15" i="17"/>
  <c r="FP15" i="17"/>
  <c r="FO15" i="17"/>
  <c r="FN15" i="17"/>
  <c r="FM15" i="17"/>
  <c r="FL15" i="17"/>
  <c r="FK15" i="17"/>
  <c r="FJ15" i="17"/>
  <c r="FI15" i="17"/>
  <c r="FH15" i="17"/>
  <c r="FG15" i="17"/>
  <c r="FF15" i="17"/>
  <c r="FE15" i="17"/>
  <c r="FD15" i="17"/>
  <c r="FC15" i="17"/>
  <c r="FB15" i="17"/>
  <c r="EZ15" i="17"/>
  <c r="EY15" i="17"/>
  <c r="EX15" i="17"/>
  <c r="EW15" i="17"/>
  <c r="EV15" i="17"/>
  <c r="EU15" i="17"/>
  <c r="ET15" i="17"/>
  <c r="ES15" i="17"/>
  <c r="ER15" i="17"/>
  <c r="EQ15" i="17"/>
  <c r="EP15" i="17"/>
  <c r="EO15" i="17"/>
  <c r="EN15" i="17"/>
  <c r="EM15" i="17"/>
  <c r="EL15" i="17"/>
  <c r="EK15" i="17"/>
  <c r="EJ15" i="17"/>
  <c r="EI15" i="17"/>
  <c r="EH15" i="17"/>
  <c r="EG15" i="17"/>
  <c r="EE15" i="17"/>
  <c r="ED15" i="17"/>
  <c r="EC15" i="17"/>
  <c r="EB15" i="17"/>
  <c r="EA15" i="17"/>
  <c r="DZ15" i="17"/>
  <c r="DY15" i="17"/>
  <c r="DX15" i="17"/>
  <c r="DW15" i="17"/>
  <c r="DV15" i="17"/>
  <c r="DU15" i="17"/>
  <c r="DT15" i="17"/>
  <c r="DS15" i="17"/>
  <c r="DR15" i="17"/>
  <c r="DQ15" i="17"/>
  <c r="DP15" i="17"/>
  <c r="DO15" i="17"/>
  <c r="DN15" i="17"/>
  <c r="DM15" i="17"/>
  <c r="DL15" i="17"/>
  <c r="DJ15" i="17"/>
  <c r="DF15" i="17"/>
  <c r="DE15" i="17"/>
  <c r="DA15" i="17"/>
  <c r="CZ15" i="17"/>
  <c r="CV15" i="17"/>
  <c r="CU15" i="17"/>
  <c r="CQ15" i="17"/>
  <c r="CP15" i="17"/>
  <c r="CL15" i="17"/>
  <c r="CK15" i="17"/>
  <c r="CG15" i="17"/>
  <c r="CF15" i="17"/>
  <c r="CB15" i="17"/>
  <c r="CA15" i="17"/>
  <c r="BW15" i="17"/>
  <c r="BV15" i="17"/>
  <c r="BR15" i="17"/>
  <c r="BQ15" i="17"/>
  <c r="BM15" i="17"/>
  <c r="BL15" i="17"/>
  <c r="BH15" i="17"/>
  <c r="BG15" i="17"/>
  <c r="BC15" i="17"/>
  <c r="BB15" i="17"/>
  <c r="AX15" i="17"/>
  <c r="AW15" i="17"/>
  <c r="AS15" i="17"/>
  <c r="AR15" i="17"/>
  <c r="AN15" i="17"/>
  <c r="AM15" i="17"/>
  <c r="AI15" i="17"/>
  <c r="AH15" i="17"/>
  <c r="AD15" i="17"/>
  <c r="AC15" i="17"/>
  <c r="AC28" i="17" s="1"/>
  <c r="Y43" i="17" s="1"/>
  <c r="Y15" i="17"/>
  <c r="Y28" i="17" s="1"/>
  <c r="Y44" i="17" s="1"/>
  <c r="X15" i="17"/>
  <c r="T15" i="17"/>
  <c r="S15" i="17"/>
  <c r="S28" i="17" s="1"/>
  <c r="O43" i="17" s="1"/>
  <c r="Q15" i="17"/>
  <c r="Q28" i="17" s="1"/>
  <c r="O15" i="17"/>
  <c r="M15" i="17"/>
  <c r="I15" i="17"/>
  <c r="H15" i="17"/>
  <c r="HK14" i="17"/>
  <c r="HJ14" i="17"/>
  <c r="HI14" i="17"/>
  <c r="HH14" i="17"/>
  <c r="HG14" i="17"/>
  <c r="HF14" i="17"/>
  <c r="HE14" i="17"/>
  <c r="HD14" i="17"/>
  <c r="HC14" i="17"/>
  <c r="HB14" i="17"/>
  <c r="HA14" i="17"/>
  <c r="GZ14" i="17"/>
  <c r="GY14" i="17"/>
  <c r="GX14" i="17"/>
  <c r="GW14" i="17"/>
  <c r="GV14" i="17"/>
  <c r="GU14" i="17"/>
  <c r="GT14" i="17"/>
  <c r="GS14" i="17"/>
  <c r="GR14" i="17"/>
  <c r="GP14" i="17"/>
  <c r="GO14" i="17"/>
  <c r="GN14" i="17"/>
  <c r="GM14" i="17"/>
  <c r="GL14" i="17"/>
  <c r="GK14" i="17"/>
  <c r="GJ14" i="17"/>
  <c r="GI14" i="17"/>
  <c r="GH14" i="17"/>
  <c r="GG14" i="17"/>
  <c r="GF14" i="17"/>
  <c r="GE14" i="17"/>
  <c r="GD14" i="17"/>
  <c r="GC14" i="17"/>
  <c r="GB14" i="17"/>
  <c r="GA14" i="17"/>
  <c r="FZ14" i="17"/>
  <c r="FY14" i="17"/>
  <c r="FX14" i="17"/>
  <c r="FW14" i="17"/>
  <c r="FU14" i="17"/>
  <c r="FT14" i="17"/>
  <c r="FS14" i="17"/>
  <c r="FR14" i="17"/>
  <c r="FQ14" i="17"/>
  <c r="FP14" i="17"/>
  <c r="FO14" i="17"/>
  <c r="FN14" i="17"/>
  <c r="FM14" i="17"/>
  <c r="FL14" i="17"/>
  <c r="FK14" i="17"/>
  <c r="FJ14" i="17"/>
  <c r="FI14" i="17"/>
  <c r="FH14" i="17"/>
  <c r="FG14" i="17"/>
  <c r="FF14" i="17"/>
  <c r="FE14" i="17"/>
  <c r="FD14" i="17"/>
  <c r="FC14" i="17"/>
  <c r="FB14" i="17"/>
  <c r="EZ14" i="17"/>
  <c r="EZ41" i="17" s="1"/>
  <c r="DF46" i="17" s="1" a="1"/>
  <c r="DF46" i="17" s="1"/>
  <c r="EY14" i="17"/>
  <c r="EY41" i="17" s="1"/>
  <c r="DA46" i="17" s="1" a="1"/>
  <c r="DA46" i="17" s="1"/>
  <c r="EX14" i="17"/>
  <c r="EX41" i="17" s="1"/>
  <c r="CV46" i="17" s="1" a="1"/>
  <c r="CV46" i="17" s="1"/>
  <c r="EW14" i="17"/>
  <c r="EW41" i="17" s="1"/>
  <c r="CQ46" i="17" s="1" a="1"/>
  <c r="CQ46" i="17" s="1"/>
  <c r="EV14" i="17"/>
  <c r="EV41" i="17" s="1"/>
  <c r="CL46" i="17" s="1" a="1"/>
  <c r="CL46" i="17" s="1"/>
  <c r="EU14" i="17"/>
  <c r="EU41" i="17" s="1"/>
  <c r="CG46" i="17" s="1" a="1"/>
  <c r="CG46" i="17" s="1"/>
  <c r="ET14" i="17"/>
  <c r="ET41" i="17" s="1"/>
  <c r="CB46" i="17" s="1" a="1"/>
  <c r="CB46" i="17" s="1"/>
  <c r="ES14" i="17"/>
  <c r="ES41" i="17" s="1"/>
  <c r="BW46" i="17" s="1" a="1"/>
  <c r="BW46" i="17" s="1"/>
  <c r="ER14" i="17"/>
  <c r="ER41" i="17" s="1"/>
  <c r="BR46" i="17" s="1" a="1"/>
  <c r="BR46" i="17" s="1"/>
  <c r="EQ14" i="17"/>
  <c r="EQ41" i="17" s="1"/>
  <c r="BM46" i="17" s="1" a="1"/>
  <c r="BM46" i="17" s="1"/>
  <c r="EP14" i="17"/>
  <c r="EP41" i="17" s="1"/>
  <c r="BH46" i="17" s="1" a="1"/>
  <c r="BH46" i="17" s="1"/>
  <c r="EO14" i="17"/>
  <c r="EO41" i="17" s="1"/>
  <c r="BC46" i="17" s="1" a="1"/>
  <c r="BC46" i="17" s="1"/>
  <c r="EN14" i="17"/>
  <c r="EN41" i="17" s="1"/>
  <c r="AX46" i="17" s="1" a="1"/>
  <c r="AX46" i="17" s="1"/>
  <c r="EM14" i="17"/>
  <c r="EM41" i="17" s="1"/>
  <c r="AS46" i="17" s="1" a="1"/>
  <c r="AS46" i="17" s="1"/>
  <c r="EL14" i="17"/>
  <c r="EL41" i="17" s="1"/>
  <c r="AN46" i="17" s="1" a="1"/>
  <c r="AN46" i="17" s="1"/>
  <c r="EK14" i="17"/>
  <c r="EK41" i="17" s="1"/>
  <c r="AI46" i="17" s="1" a="1"/>
  <c r="AI46" i="17" s="1"/>
  <c r="EJ14" i="17"/>
  <c r="EJ41" i="17" s="1"/>
  <c r="AD46" i="17" s="1" a="1"/>
  <c r="AD46" i="17" s="1"/>
  <c r="EI14" i="17"/>
  <c r="EI41" i="17" s="1"/>
  <c r="Y46" i="17" s="1" a="1"/>
  <c r="Y46" i="17" s="1"/>
  <c r="EH14" i="17"/>
  <c r="EH41" i="17" s="1"/>
  <c r="T46" i="17" s="1" a="1"/>
  <c r="T46" i="17" s="1"/>
  <c r="EG14" i="17"/>
  <c r="EG41" i="17" s="1"/>
  <c r="O46" i="17" s="1" a="1"/>
  <c r="O46" i="17" s="1"/>
  <c r="EE14" i="17"/>
  <c r="ED14" i="17"/>
  <c r="EC14" i="17"/>
  <c r="EB14" i="17"/>
  <c r="EA14" i="17"/>
  <c r="DZ14" i="17"/>
  <c r="DY14" i="17"/>
  <c r="DX14" i="17"/>
  <c r="DW14" i="17"/>
  <c r="DV14" i="17"/>
  <c r="DU14" i="17"/>
  <c r="DT14" i="17"/>
  <c r="DS14" i="17"/>
  <c r="DR14" i="17"/>
  <c r="DQ14" i="17"/>
  <c r="DP14" i="17"/>
  <c r="DO14" i="17"/>
  <c r="DN14" i="17"/>
  <c r="DM14" i="17"/>
  <c r="DL14" i="17"/>
  <c r="DF14" i="17"/>
  <c r="DA14" i="17"/>
  <c r="CV14" i="17"/>
  <c r="CQ14" i="17"/>
  <c r="CL14" i="17"/>
  <c r="CG14" i="17"/>
  <c r="CB14" i="17"/>
  <c r="BW14" i="17"/>
  <c r="BR14" i="17"/>
  <c r="BM14" i="17"/>
  <c r="BH14" i="17"/>
  <c r="BC14" i="17"/>
  <c r="AX14" i="17"/>
  <c r="AS14" i="17"/>
  <c r="AN14" i="17"/>
  <c r="AI14" i="17"/>
  <c r="AD14" i="17"/>
  <c r="T14" i="17"/>
  <c r="M14" i="17"/>
  <c r="L14" i="17"/>
  <c r="L15" i="17" s="1"/>
  <c r="K14" i="17"/>
  <c r="K15" i="17" s="1"/>
  <c r="J14" i="17"/>
  <c r="J15" i="17" s="1"/>
  <c r="I14" i="17"/>
  <c r="HK13" i="17"/>
  <c r="HJ13" i="17"/>
  <c r="HI13" i="17"/>
  <c r="HH13" i="17"/>
  <c r="HG13" i="17"/>
  <c r="HF13" i="17"/>
  <c r="HE13" i="17"/>
  <c r="HD13" i="17"/>
  <c r="HC13" i="17"/>
  <c r="HB13" i="17"/>
  <c r="HA13" i="17"/>
  <c r="GZ13" i="17"/>
  <c r="GY13" i="17"/>
  <c r="GX13" i="17"/>
  <c r="GW13" i="17"/>
  <c r="GV13" i="17"/>
  <c r="GU13" i="17"/>
  <c r="GT13" i="17"/>
  <c r="GS13" i="17"/>
  <c r="GR13" i="17"/>
  <c r="GP13" i="17"/>
  <c r="GO13" i="17"/>
  <c r="GN13" i="17"/>
  <c r="GM13" i="17"/>
  <c r="GL13" i="17"/>
  <c r="GK13" i="17"/>
  <c r="GJ13" i="17"/>
  <c r="GI13" i="17"/>
  <c r="GH13" i="17"/>
  <c r="GG13" i="17"/>
  <c r="GF13" i="17"/>
  <c r="GE13" i="17"/>
  <c r="GD13" i="17"/>
  <c r="GC13" i="17"/>
  <c r="GB13" i="17"/>
  <c r="GA13" i="17"/>
  <c r="FZ13" i="17"/>
  <c r="FY13" i="17"/>
  <c r="FX13" i="17"/>
  <c r="FW13" i="17"/>
  <c r="FU13" i="17"/>
  <c r="FT13" i="17"/>
  <c r="FS13" i="17"/>
  <c r="FR13" i="17"/>
  <c r="FQ13" i="17"/>
  <c r="FP13" i="17"/>
  <c r="FO13" i="17"/>
  <c r="FN13" i="17"/>
  <c r="FM13" i="17"/>
  <c r="FL13" i="17"/>
  <c r="FK13" i="17"/>
  <c r="FJ13" i="17"/>
  <c r="FI13" i="17"/>
  <c r="FH13" i="17"/>
  <c r="FG13" i="17"/>
  <c r="FF13" i="17"/>
  <c r="FE13" i="17"/>
  <c r="FD13" i="17"/>
  <c r="FC13" i="17"/>
  <c r="FB13" i="17"/>
  <c r="EZ13" i="17"/>
  <c r="EY13" i="17"/>
  <c r="EX13" i="17"/>
  <c r="EW13" i="17"/>
  <c r="EV13" i="17"/>
  <c r="EU13" i="17"/>
  <c r="ET13" i="17"/>
  <c r="ES13" i="17"/>
  <c r="ER13" i="17"/>
  <c r="EQ13" i="17"/>
  <c r="EP13" i="17"/>
  <c r="EO13" i="17"/>
  <c r="EN13" i="17"/>
  <c r="EM13" i="17"/>
  <c r="EL13" i="17"/>
  <c r="EK13" i="17"/>
  <c r="EJ13" i="17"/>
  <c r="EI13" i="17"/>
  <c r="EH13" i="17"/>
  <c r="EG13" i="17"/>
  <c r="EE13" i="17"/>
  <c r="ED13" i="17"/>
  <c r="EC13" i="17"/>
  <c r="EB13" i="17"/>
  <c r="EA13" i="17"/>
  <c r="DZ13" i="17"/>
  <c r="DY13" i="17"/>
  <c r="DX13" i="17"/>
  <c r="DW13" i="17"/>
  <c r="DV13" i="17"/>
  <c r="DU13" i="17"/>
  <c r="DT13" i="17"/>
  <c r="DS13" i="17"/>
  <c r="DR13" i="17"/>
  <c r="DQ13" i="17"/>
  <c r="DP13" i="17"/>
  <c r="DO13" i="17"/>
  <c r="DN13" i="17"/>
  <c r="DM13" i="17"/>
  <c r="DL13" i="17"/>
  <c r="DF13" i="17"/>
  <c r="DA13" i="17"/>
  <c r="CV13" i="17"/>
  <c r="CQ13" i="17"/>
  <c r="CL13" i="17"/>
  <c r="CG13" i="17"/>
  <c r="CB13" i="17"/>
  <c r="BW13" i="17"/>
  <c r="BR13" i="17"/>
  <c r="BM13" i="17"/>
  <c r="BH13" i="17"/>
  <c r="BC13" i="17"/>
  <c r="AX13" i="17"/>
  <c r="AS13" i="17"/>
  <c r="AN13" i="17"/>
  <c r="AI13" i="17"/>
  <c r="AD13" i="17"/>
  <c r="Y13" i="17"/>
  <c r="O13" i="17"/>
  <c r="N13" i="17"/>
  <c r="M13" i="17"/>
  <c r="L13" i="17"/>
  <c r="K13" i="17"/>
  <c r="J13" i="17"/>
  <c r="I13" i="17"/>
  <c r="HK12" i="17"/>
  <c r="HJ12" i="17"/>
  <c r="HI12" i="17"/>
  <c r="HH12" i="17"/>
  <c r="HG12" i="17"/>
  <c r="HF12" i="17"/>
  <c r="HE12" i="17"/>
  <c r="HD12" i="17"/>
  <c r="HC12" i="17"/>
  <c r="HB12" i="17"/>
  <c r="HA12" i="17"/>
  <c r="GZ12" i="17"/>
  <c r="GY12" i="17"/>
  <c r="GX12" i="17"/>
  <c r="GW12" i="17"/>
  <c r="GV12" i="17"/>
  <c r="GU12" i="17"/>
  <c r="GT12" i="17"/>
  <c r="GS12" i="17"/>
  <c r="GR12" i="17"/>
  <c r="GP12" i="17"/>
  <c r="GO12" i="17"/>
  <c r="GN12" i="17"/>
  <c r="GM12" i="17"/>
  <c r="GL12" i="17"/>
  <c r="GK12" i="17"/>
  <c r="GJ12" i="17"/>
  <c r="GI12" i="17"/>
  <c r="GH12" i="17"/>
  <c r="GG12" i="17"/>
  <c r="GF12" i="17"/>
  <c r="GE12" i="17"/>
  <c r="GD12" i="17"/>
  <c r="GC12" i="17"/>
  <c r="GB12" i="17"/>
  <c r="GA12" i="17"/>
  <c r="FZ12" i="17"/>
  <c r="FY12" i="17"/>
  <c r="FX12" i="17"/>
  <c r="FW12" i="17"/>
  <c r="FU12" i="17"/>
  <c r="FT12" i="17"/>
  <c r="FS12" i="17"/>
  <c r="FR12" i="17"/>
  <c r="FQ12" i="17"/>
  <c r="FP12" i="17"/>
  <c r="FO12" i="17"/>
  <c r="FN12" i="17"/>
  <c r="FM12" i="17"/>
  <c r="FL12" i="17"/>
  <c r="FK12" i="17"/>
  <c r="FJ12" i="17"/>
  <c r="FI12" i="17"/>
  <c r="FH12" i="17"/>
  <c r="FG12" i="17"/>
  <c r="FF12" i="17"/>
  <c r="FE12" i="17"/>
  <c r="FD12" i="17"/>
  <c r="FC12" i="17"/>
  <c r="FB12" i="17"/>
  <c r="EZ12" i="17"/>
  <c r="EY12" i="17"/>
  <c r="EX12" i="17"/>
  <c r="EW12" i="17"/>
  <c r="EV12" i="17"/>
  <c r="EU12" i="17"/>
  <c r="ET12" i="17"/>
  <c r="ES12" i="17"/>
  <c r="ER12" i="17"/>
  <c r="EQ12" i="17"/>
  <c r="EP12" i="17"/>
  <c r="EO12" i="17"/>
  <c r="EN12" i="17"/>
  <c r="EM12" i="17"/>
  <c r="EL12" i="17"/>
  <c r="EK12" i="17"/>
  <c r="EJ12" i="17"/>
  <c r="EI12" i="17"/>
  <c r="EH12" i="17"/>
  <c r="EG12" i="17"/>
  <c r="EE12" i="17"/>
  <c r="ED12" i="17"/>
  <c r="EC12" i="17"/>
  <c r="EB12" i="17"/>
  <c r="EA12" i="17"/>
  <c r="DZ12" i="17"/>
  <c r="DY12" i="17"/>
  <c r="DX12" i="17"/>
  <c r="DW12" i="17"/>
  <c r="DV12" i="17"/>
  <c r="DU12" i="17"/>
  <c r="DT12" i="17"/>
  <c r="DS12" i="17"/>
  <c r="DR12" i="17"/>
  <c r="DQ12" i="17"/>
  <c r="DP12" i="17"/>
  <c r="DO12" i="17"/>
  <c r="DN12" i="17"/>
  <c r="DM12" i="17"/>
  <c r="DL12" i="17"/>
  <c r="DF12" i="17"/>
  <c r="DA12" i="17"/>
  <c r="CV12" i="17"/>
  <c r="CQ12" i="17"/>
  <c r="CL12" i="17"/>
  <c r="CG12" i="17"/>
  <c r="CB12" i="17"/>
  <c r="BW12" i="17"/>
  <c r="BR12" i="17"/>
  <c r="BM12" i="17"/>
  <c r="BH12" i="17"/>
  <c r="BC12" i="17"/>
  <c r="AX12" i="17"/>
  <c r="AS12" i="17"/>
  <c r="AN12" i="17"/>
  <c r="AI12" i="17"/>
  <c r="AD12" i="17"/>
  <c r="Y12" i="17"/>
  <c r="T12" i="17"/>
  <c r="N12" i="17"/>
  <c r="M12" i="17"/>
  <c r="L12" i="17"/>
  <c r="K12" i="17"/>
  <c r="J12" i="17"/>
  <c r="I12" i="17"/>
  <c r="BH47" i="7"/>
  <c r="BH47" i="7" a="1"/>
  <c r="BC47" i="7"/>
  <c r="BC47" i="7" a="1"/>
  <c r="AX47" i="7"/>
  <c r="AX47" i="7" a="1"/>
  <c r="AS47" i="7"/>
  <c r="AS47" i="7" a="1"/>
  <c r="AN47" i="7"/>
  <c r="AN47" i="7" a="1"/>
  <c r="AI47" i="7"/>
  <c r="AI47" i="7" a="1"/>
  <c r="AD47" i="7"/>
  <c r="AD47" i="7" a="1"/>
  <c r="Y47" i="7"/>
  <c r="Y47" i="7" a="1"/>
  <c r="T47" i="7"/>
  <c r="T47" i="7" a="1"/>
  <c r="O47" i="7"/>
  <c r="O47" i="7" a="1"/>
  <c r="BH46" i="7"/>
  <c r="BH46" i="7" a="1"/>
  <c r="BC46" i="7"/>
  <c r="BC46" i="7" a="1"/>
  <c r="AX46" i="7"/>
  <c r="AX46" i="7" a="1"/>
  <c r="AS46" i="7"/>
  <c r="AS46" i="7" a="1"/>
  <c r="AN46" i="7"/>
  <c r="AN46" i="7" a="1"/>
  <c r="AI46" i="7"/>
  <c r="AI46" i="7" a="1"/>
  <c r="AD46" i="7"/>
  <c r="AD46" i="7" a="1"/>
  <c r="Y46" i="7"/>
  <c r="Y46" i="7" a="1"/>
  <c r="T46" i="7"/>
  <c r="T46" i="7" a="1"/>
  <c r="O46" i="7"/>
  <c r="O46" i="7" a="1"/>
  <c r="BH45" i="7"/>
  <c r="BH45" i="7" a="1"/>
  <c r="BC45" i="7"/>
  <c r="BC45" i="7" a="1"/>
  <c r="AX45" i="7"/>
  <c r="AX45" i="7" a="1"/>
  <c r="AS45" i="7"/>
  <c r="AS45" i="7" a="1"/>
  <c r="AN45" i="7"/>
  <c r="AN45" i="7" a="1"/>
  <c r="AI45" i="7"/>
  <c r="AI45" i="7" a="1"/>
  <c r="AD45" i="7"/>
  <c r="AD45" i="7" a="1"/>
  <c r="Y45" i="7"/>
  <c r="Y45" i="7" a="1"/>
  <c r="T45" i="7"/>
  <c r="T45" i="7" a="1"/>
  <c r="O45" i="7"/>
  <c r="O45" i="7" a="1"/>
  <c r="BH44" i="7"/>
  <c r="BC44" i="7"/>
  <c r="AX44" i="7"/>
  <c r="AS44" i="7"/>
  <c r="AN44" i="7"/>
  <c r="AI44" i="7"/>
  <c r="AD44" i="7"/>
  <c r="Y44" i="7"/>
  <c r="T44" i="7"/>
  <c r="O44" i="7"/>
  <c r="BH43" i="7"/>
  <c r="BC43" i="7"/>
  <c r="AX43" i="7"/>
  <c r="AS43" i="7"/>
  <c r="AN43" i="7"/>
  <c r="AI43" i="7"/>
  <c r="AD43" i="7"/>
  <c r="Y43" i="7"/>
  <c r="T43" i="7"/>
  <c r="O43" i="7"/>
  <c r="N43" i="7"/>
  <c r="M43" i="7"/>
  <c r="L43" i="7"/>
  <c r="K43" i="7"/>
  <c r="J43" i="7"/>
  <c r="I43" i="7"/>
  <c r="H43" i="7"/>
  <c r="BL42" i="7"/>
  <c r="BH42" i="7"/>
  <c r="BG42" i="7"/>
  <c r="BC42" i="7"/>
  <c r="BB42" i="7"/>
  <c r="AX42" i="7"/>
  <c r="AW42" i="7"/>
  <c r="AS42" i="7"/>
  <c r="AR42" i="7"/>
  <c r="AN42" i="7"/>
  <c r="AM42" i="7"/>
  <c r="AI42" i="7"/>
  <c r="AH42" i="7"/>
  <c r="AD42" i="7"/>
  <c r="AC42" i="7"/>
  <c r="Y42" i="7"/>
  <c r="X42" i="7"/>
  <c r="T42" i="7"/>
  <c r="S42" i="7"/>
  <c r="O42" i="7"/>
  <c r="N42" i="7"/>
  <c r="M42" i="7"/>
  <c r="L42" i="7"/>
  <c r="K42" i="7"/>
  <c r="J42" i="7"/>
  <c r="I42" i="7"/>
  <c r="H42" i="7"/>
  <c r="DO41" i="7"/>
  <c r="DN41" i="7"/>
  <c r="DM41" i="7"/>
  <c r="DL41" i="7"/>
  <c r="DK41" i="7"/>
  <c r="DJ41" i="7"/>
  <c r="DI41" i="7"/>
  <c r="DH41" i="7"/>
  <c r="DG41" i="7"/>
  <c r="DF41" i="7"/>
  <c r="DD41" i="7"/>
  <c r="DC41" i="7"/>
  <c r="DB41" i="7"/>
  <c r="DA41" i="7"/>
  <c r="CZ41" i="7"/>
  <c r="CY41" i="7"/>
  <c r="CX41" i="7"/>
  <c r="CW41" i="7"/>
  <c r="CV41" i="7"/>
  <c r="CU41" i="7"/>
  <c r="CS41" i="7"/>
  <c r="CR41" i="7"/>
  <c r="CQ41" i="7"/>
  <c r="CP41" i="7"/>
  <c r="CO41" i="7"/>
  <c r="CN41" i="7"/>
  <c r="CM41" i="7"/>
  <c r="CL41" i="7"/>
  <c r="CK41" i="7"/>
  <c r="CJ41" i="7"/>
  <c r="CH41" i="7"/>
  <c r="CG41" i="7"/>
  <c r="CF41" i="7"/>
  <c r="CE41" i="7"/>
  <c r="CD41" i="7"/>
  <c r="CC41" i="7"/>
  <c r="CB41" i="7"/>
  <c r="CA41" i="7"/>
  <c r="BZ41" i="7"/>
  <c r="BY41" i="7"/>
  <c r="BW41" i="7"/>
  <c r="BV41" i="7"/>
  <c r="BU41" i="7"/>
  <c r="BT41" i="7"/>
  <c r="BS41" i="7"/>
  <c r="BR41" i="7"/>
  <c r="BQ41" i="7"/>
  <c r="BP41" i="7"/>
  <c r="BO41" i="7"/>
  <c r="BN41" i="7"/>
  <c r="BL41" i="7"/>
  <c r="BH41" i="7"/>
  <c r="BG41" i="7"/>
  <c r="BC41" i="7"/>
  <c r="BB41" i="7"/>
  <c r="AX41" i="7"/>
  <c r="AW41" i="7"/>
  <c r="AS41" i="7"/>
  <c r="AR41" i="7"/>
  <c r="AN41" i="7"/>
  <c r="AM41" i="7"/>
  <c r="AI41" i="7"/>
  <c r="AH41" i="7"/>
  <c r="AD41" i="7"/>
  <c r="AC41" i="7"/>
  <c r="Y41" i="7"/>
  <c r="X41" i="7"/>
  <c r="T41" i="7"/>
  <c r="S41" i="7"/>
  <c r="O41" i="7"/>
  <c r="N41" i="7"/>
  <c r="M41" i="7"/>
  <c r="L41" i="7"/>
  <c r="K41" i="7"/>
  <c r="J41" i="7"/>
  <c r="I41" i="7"/>
  <c r="H41" i="7"/>
  <c r="DO40" i="7"/>
  <c r="DN40" i="7"/>
  <c r="DM40" i="7"/>
  <c r="DL40" i="7"/>
  <c r="DK40" i="7"/>
  <c r="DJ40" i="7"/>
  <c r="DI40" i="7"/>
  <c r="DH40" i="7"/>
  <c r="DG40" i="7"/>
  <c r="DF40" i="7"/>
  <c r="DD40" i="7"/>
  <c r="DC40" i="7"/>
  <c r="DB40" i="7"/>
  <c r="DA40" i="7"/>
  <c r="CZ40" i="7"/>
  <c r="CY40" i="7"/>
  <c r="CX40" i="7"/>
  <c r="CW40" i="7"/>
  <c r="CV40" i="7"/>
  <c r="CU40" i="7"/>
  <c r="CS40" i="7"/>
  <c r="CR40" i="7"/>
  <c r="CQ40" i="7"/>
  <c r="CP40" i="7"/>
  <c r="CO40" i="7"/>
  <c r="CN40" i="7"/>
  <c r="CM40" i="7"/>
  <c r="CL40" i="7"/>
  <c r="CK40" i="7"/>
  <c r="CJ40" i="7"/>
  <c r="CH40" i="7"/>
  <c r="CG40" i="7"/>
  <c r="CF40" i="7"/>
  <c r="CE40" i="7"/>
  <c r="CD40" i="7"/>
  <c r="CC40" i="7"/>
  <c r="CB40" i="7"/>
  <c r="CA40" i="7"/>
  <c r="BZ40" i="7"/>
  <c r="BY40" i="7"/>
  <c r="BW40" i="7"/>
  <c r="BV40" i="7"/>
  <c r="BU40" i="7"/>
  <c r="BT40" i="7"/>
  <c r="BS40" i="7"/>
  <c r="BR40" i="7"/>
  <c r="BQ40" i="7"/>
  <c r="BP40" i="7"/>
  <c r="BO40" i="7"/>
  <c r="BN40" i="7"/>
  <c r="DO39" i="7"/>
  <c r="DN39" i="7"/>
  <c r="DM39" i="7"/>
  <c r="DL39" i="7"/>
  <c r="DK39" i="7"/>
  <c r="DJ39" i="7"/>
  <c r="DI39" i="7"/>
  <c r="DH39" i="7"/>
  <c r="DG39" i="7"/>
  <c r="DF39" i="7"/>
  <c r="DD39" i="7"/>
  <c r="DC39" i="7"/>
  <c r="DB39" i="7"/>
  <c r="DA39" i="7"/>
  <c r="CZ39" i="7"/>
  <c r="CY39" i="7"/>
  <c r="CX39" i="7"/>
  <c r="CW39" i="7"/>
  <c r="CV39" i="7"/>
  <c r="CU39" i="7"/>
  <c r="CS39" i="7"/>
  <c r="CR39" i="7"/>
  <c r="CQ39" i="7"/>
  <c r="CP39" i="7"/>
  <c r="CO39" i="7"/>
  <c r="CN39" i="7"/>
  <c r="CM39" i="7"/>
  <c r="CL39" i="7"/>
  <c r="CK39" i="7"/>
  <c r="CJ39" i="7"/>
  <c r="CH39" i="7"/>
  <c r="CG39" i="7"/>
  <c r="CF39" i="7"/>
  <c r="CE39" i="7"/>
  <c r="CD39" i="7"/>
  <c r="CC39" i="7"/>
  <c r="CB39" i="7"/>
  <c r="CA39" i="7"/>
  <c r="BZ39" i="7"/>
  <c r="BY39" i="7"/>
  <c r="BW39" i="7"/>
  <c r="BV39" i="7"/>
  <c r="BU39" i="7"/>
  <c r="BT39" i="7"/>
  <c r="BS39" i="7"/>
  <c r="BR39" i="7"/>
  <c r="BQ39" i="7"/>
  <c r="BP39" i="7"/>
  <c r="BO39" i="7"/>
  <c r="BN39" i="7"/>
  <c r="BH39" i="7"/>
  <c r="BC39" i="7"/>
  <c r="AX39" i="7"/>
  <c r="AS39" i="7"/>
  <c r="AN39" i="7"/>
  <c r="AI39" i="7"/>
  <c r="AD39" i="7"/>
  <c r="Y39" i="7"/>
  <c r="T39" i="7"/>
  <c r="O39" i="7"/>
  <c r="N39" i="7"/>
  <c r="M39" i="7"/>
  <c r="L39" i="7"/>
  <c r="K39" i="7"/>
  <c r="J39" i="7"/>
  <c r="I39" i="7"/>
  <c r="DO38" i="7"/>
  <c r="DN38" i="7"/>
  <c r="DM38" i="7"/>
  <c r="DL38" i="7"/>
  <c r="DK38" i="7"/>
  <c r="DJ38" i="7"/>
  <c r="DI38" i="7"/>
  <c r="DH38" i="7"/>
  <c r="DG38" i="7"/>
  <c r="DF38" i="7"/>
  <c r="DD38" i="7"/>
  <c r="DC38" i="7"/>
  <c r="DB38" i="7"/>
  <c r="DA38" i="7"/>
  <c r="CZ38" i="7"/>
  <c r="CY38" i="7"/>
  <c r="CX38" i="7"/>
  <c r="CW38" i="7"/>
  <c r="CV38" i="7"/>
  <c r="CU38" i="7"/>
  <c r="CS38" i="7"/>
  <c r="CR38" i="7"/>
  <c r="CQ38" i="7"/>
  <c r="CP38" i="7"/>
  <c r="CO38" i="7"/>
  <c r="CN38" i="7"/>
  <c r="CM38" i="7"/>
  <c r="CL38" i="7"/>
  <c r="CK38" i="7"/>
  <c r="CJ38" i="7"/>
  <c r="CH38" i="7"/>
  <c r="CG38" i="7"/>
  <c r="CF38" i="7"/>
  <c r="CE38" i="7"/>
  <c r="CD38" i="7"/>
  <c r="CC38" i="7"/>
  <c r="CB38" i="7"/>
  <c r="CA38" i="7"/>
  <c r="BZ38" i="7"/>
  <c r="BY38" i="7"/>
  <c r="BW38" i="7"/>
  <c r="BV38" i="7"/>
  <c r="BU38" i="7"/>
  <c r="BT38" i="7"/>
  <c r="BS38" i="7"/>
  <c r="BR38" i="7"/>
  <c r="BQ38" i="7"/>
  <c r="BP38" i="7"/>
  <c r="BO38" i="7"/>
  <c r="BN38" i="7"/>
  <c r="BH38" i="7"/>
  <c r="BC38" i="7"/>
  <c r="AX38" i="7"/>
  <c r="AS38" i="7"/>
  <c r="AN38" i="7"/>
  <c r="AI38" i="7"/>
  <c r="AD38" i="7"/>
  <c r="Y38" i="7"/>
  <c r="T38" i="7"/>
  <c r="O38" i="7"/>
  <c r="N38" i="7"/>
  <c r="M38" i="7"/>
  <c r="L38" i="7"/>
  <c r="K38" i="7"/>
  <c r="J38" i="7"/>
  <c r="I38" i="7"/>
  <c r="DO37" i="7"/>
  <c r="DN37" i="7"/>
  <c r="DM37" i="7"/>
  <c r="DL37" i="7"/>
  <c r="DK37" i="7"/>
  <c r="DJ37" i="7"/>
  <c r="DI37" i="7"/>
  <c r="DH37" i="7"/>
  <c r="DG37" i="7"/>
  <c r="DF37" i="7"/>
  <c r="DD37" i="7"/>
  <c r="DC37" i="7"/>
  <c r="DB37" i="7"/>
  <c r="DA37" i="7"/>
  <c r="CZ37" i="7"/>
  <c r="CY37" i="7"/>
  <c r="CX37" i="7"/>
  <c r="CW37" i="7"/>
  <c r="CV37" i="7"/>
  <c r="CU37" i="7"/>
  <c r="CS37" i="7"/>
  <c r="CR37" i="7"/>
  <c r="CQ37" i="7"/>
  <c r="CP37" i="7"/>
  <c r="CO37" i="7"/>
  <c r="CN37" i="7"/>
  <c r="CM37" i="7"/>
  <c r="CL37" i="7"/>
  <c r="CK37" i="7"/>
  <c r="CJ37" i="7"/>
  <c r="CH37" i="7"/>
  <c r="CG37" i="7"/>
  <c r="CF37" i="7"/>
  <c r="CE37" i="7"/>
  <c r="CD37" i="7"/>
  <c r="CC37" i="7"/>
  <c r="CB37" i="7"/>
  <c r="CA37" i="7"/>
  <c r="BZ37" i="7"/>
  <c r="BY37" i="7"/>
  <c r="BW37" i="7"/>
  <c r="BV37" i="7"/>
  <c r="BU37" i="7"/>
  <c r="BT37" i="7"/>
  <c r="BS37" i="7"/>
  <c r="BR37" i="7"/>
  <c r="BQ37" i="7"/>
  <c r="BP37" i="7"/>
  <c r="BO37" i="7"/>
  <c r="BN37" i="7"/>
  <c r="BH37" i="7"/>
  <c r="BC37" i="7"/>
  <c r="AX37" i="7"/>
  <c r="AS37" i="7"/>
  <c r="AN37" i="7"/>
  <c r="AI37" i="7"/>
  <c r="AD37" i="7"/>
  <c r="Y37" i="7"/>
  <c r="T37" i="7"/>
  <c r="O37" i="7"/>
  <c r="N37" i="7"/>
  <c r="M37" i="7"/>
  <c r="L37" i="7"/>
  <c r="K37" i="7"/>
  <c r="J37" i="7"/>
  <c r="I37" i="7"/>
  <c r="DO36" i="7"/>
  <c r="DN36" i="7"/>
  <c r="DM36" i="7"/>
  <c r="DL36" i="7"/>
  <c r="DK36" i="7"/>
  <c r="DJ36" i="7"/>
  <c r="DI36" i="7"/>
  <c r="DH36" i="7"/>
  <c r="DG36" i="7"/>
  <c r="DF36" i="7"/>
  <c r="DD36" i="7"/>
  <c r="DC36" i="7"/>
  <c r="DB36" i="7"/>
  <c r="DA36" i="7"/>
  <c r="CZ36" i="7"/>
  <c r="CY36" i="7"/>
  <c r="CX36" i="7"/>
  <c r="CW36" i="7"/>
  <c r="CV36" i="7"/>
  <c r="CU36" i="7"/>
  <c r="CS36" i="7"/>
  <c r="CR36" i="7"/>
  <c r="CQ36" i="7"/>
  <c r="CP36" i="7"/>
  <c r="CO36" i="7"/>
  <c r="CN36" i="7"/>
  <c r="CM36" i="7"/>
  <c r="CL36" i="7"/>
  <c r="CK36" i="7"/>
  <c r="CJ36" i="7"/>
  <c r="CH36" i="7"/>
  <c r="CG36" i="7"/>
  <c r="CF36" i="7"/>
  <c r="CE36" i="7"/>
  <c r="CD36" i="7"/>
  <c r="CC36" i="7"/>
  <c r="CB36" i="7"/>
  <c r="CA36" i="7"/>
  <c r="BZ36" i="7"/>
  <c r="BY36" i="7"/>
  <c r="BW36" i="7"/>
  <c r="BV36" i="7"/>
  <c r="BU36" i="7"/>
  <c r="BT36" i="7"/>
  <c r="BS36" i="7"/>
  <c r="BR36" i="7"/>
  <c r="BQ36" i="7"/>
  <c r="BP36" i="7"/>
  <c r="BO36" i="7"/>
  <c r="BN36" i="7"/>
  <c r="BH36" i="7"/>
  <c r="BC36" i="7"/>
  <c r="AX36" i="7"/>
  <c r="AS36" i="7"/>
  <c r="AN36" i="7"/>
  <c r="AI36" i="7"/>
  <c r="AD36" i="7"/>
  <c r="Y36" i="7"/>
  <c r="T36" i="7"/>
  <c r="O36" i="7"/>
  <c r="N36" i="7"/>
  <c r="M36" i="7"/>
  <c r="L36" i="7"/>
  <c r="K36" i="7"/>
  <c r="J36" i="7"/>
  <c r="I36" i="7"/>
  <c r="DO35" i="7"/>
  <c r="DN35" i="7"/>
  <c r="DM35" i="7"/>
  <c r="DL35" i="7"/>
  <c r="DK35" i="7"/>
  <c r="DJ35" i="7"/>
  <c r="DI35" i="7"/>
  <c r="DH35" i="7"/>
  <c r="DG35" i="7"/>
  <c r="DF35" i="7"/>
  <c r="DD35" i="7"/>
  <c r="DC35" i="7"/>
  <c r="DB35" i="7"/>
  <c r="DA35" i="7"/>
  <c r="CZ35" i="7"/>
  <c r="CY35" i="7"/>
  <c r="CX35" i="7"/>
  <c r="CW35" i="7"/>
  <c r="CV35" i="7"/>
  <c r="CU35" i="7"/>
  <c r="CS35" i="7"/>
  <c r="CR35" i="7"/>
  <c r="CQ35" i="7"/>
  <c r="CP35" i="7"/>
  <c r="CO35" i="7"/>
  <c r="CN35" i="7"/>
  <c r="CM35" i="7"/>
  <c r="CL35" i="7"/>
  <c r="CK35" i="7"/>
  <c r="CJ35" i="7"/>
  <c r="CH35" i="7"/>
  <c r="CG35" i="7"/>
  <c r="CF35" i="7"/>
  <c r="CE35" i="7"/>
  <c r="CD35" i="7"/>
  <c r="CC35" i="7"/>
  <c r="CB35" i="7"/>
  <c r="CA35" i="7"/>
  <c r="BZ35" i="7"/>
  <c r="BY35" i="7"/>
  <c r="BW35" i="7"/>
  <c r="BV35" i="7"/>
  <c r="BU35" i="7"/>
  <c r="BT35" i="7"/>
  <c r="BS35" i="7"/>
  <c r="BR35" i="7"/>
  <c r="BQ35" i="7"/>
  <c r="BP35" i="7"/>
  <c r="BO35" i="7"/>
  <c r="BN35" i="7"/>
  <c r="DO34" i="7"/>
  <c r="DN34" i="7"/>
  <c r="DM34" i="7"/>
  <c r="DL34" i="7"/>
  <c r="DK34" i="7"/>
  <c r="DJ34" i="7"/>
  <c r="DI34" i="7"/>
  <c r="DH34" i="7"/>
  <c r="DG34" i="7"/>
  <c r="DF34" i="7"/>
  <c r="DD34" i="7"/>
  <c r="DC34" i="7"/>
  <c r="DB34" i="7"/>
  <c r="DA34" i="7"/>
  <c r="CZ34" i="7"/>
  <c r="CY34" i="7"/>
  <c r="CX34" i="7"/>
  <c r="CW34" i="7"/>
  <c r="CV34" i="7"/>
  <c r="CU34" i="7"/>
  <c r="CS34" i="7"/>
  <c r="CR34" i="7"/>
  <c r="CQ34" i="7"/>
  <c r="CP34" i="7"/>
  <c r="CO34" i="7"/>
  <c r="CN34" i="7"/>
  <c r="CM34" i="7"/>
  <c r="CL34" i="7"/>
  <c r="CK34" i="7"/>
  <c r="CJ34" i="7"/>
  <c r="CH34" i="7"/>
  <c r="CG34" i="7"/>
  <c r="CF34" i="7"/>
  <c r="CE34" i="7"/>
  <c r="CD34" i="7"/>
  <c r="CC34" i="7"/>
  <c r="CB34" i="7"/>
  <c r="CA34" i="7"/>
  <c r="BZ34" i="7"/>
  <c r="BY34" i="7"/>
  <c r="BW34" i="7"/>
  <c r="BV34" i="7"/>
  <c r="BU34" i="7"/>
  <c r="BT34" i="7"/>
  <c r="BS34" i="7"/>
  <c r="BR34" i="7"/>
  <c r="BQ34" i="7"/>
  <c r="BP34" i="7"/>
  <c r="BO34" i="7"/>
  <c r="BN34" i="7"/>
  <c r="DO33" i="7"/>
  <c r="DN33" i="7"/>
  <c r="DM33" i="7"/>
  <c r="DL33" i="7"/>
  <c r="DK33" i="7"/>
  <c r="DJ33" i="7"/>
  <c r="DI33" i="7"/>
  <c r="DH33" i="7"/>
  <c r="DG33" i="7"/>
  <c r="DF33" i="7"/>
  <c r="DD33" i="7"/>
  <c r="DC33" i="7"/>
  <c r="DB33" i="7"/>
  <c r="DA33" i="7"/>
  <c r="CZ33" i="7"/>
  <c r="CY33" i="7"/>
  <c r="CX33" i="7"/>
  <c r="CW33" i="7"/>
  <c r="CV33" i="7"/>
  <c r="CU33" i="7"/>
  <c r="CS33" i="7"/>
  <c r="CR33" i="7"/>
  <c r="CQ33" i="7"/>
  <c r="CP33" i="7"/>
  <c r="CO33" i="7"/>
  <c r="CN33" i="7"/>
  <c r="CM33" i="7"/>
  <c r="CL33" i="7"/>
  <c r="CK33" i="7"/>
  <c r="CJ33" i="7"/>
  <c r="CH33" i="7"/>
  <c r="CG33" i="7"/>
  <c r="CF33" i="7"/>
  <c r="CE33" i="7"/>
  <c r="CD33" i="7"/>
  <c r="CC33" i="7"/>
  <c r="CB33" i="7"/>
  <c r="CA33" i="7"/>
  <c r="BZ33" i="7"/>
  <c r="BY33" i="7"/>
  <c r="BW33" i="7"/>
  <c r="BV33" i="7"/>
  <c r="BU33" i="7"/>
  <c r="BT33" i="7"/>
  <c r="BS33" i="7"/>
  <c r="BR33" i="7"/>
  <c r="BQ33" i="7"/>
  <c r="BP33" i="7"/>
  <c r="BO33" i="7"/>
  <c r="BN33" i="7"/>
  <c r="BL33" i="7"/>
  <c r="BH33" i="7"/>
  <c r="BG33" i="7"/>
  <c r="BC33" i="7"/>
  <c r="BB33" i="7"/>
  <c r="AX33" i="7"/>
  <c r="AW33" i="7"/>
  <c r="AS33" i="7"/>
  <c r="AR33" i="7"/>
  <c r="AN33" i="7"/>
  <c r="AM33" i="7"/>
  <c r="AI33" i="7"/>
  <c r="AH33" i="7"/>
  <c r="AD33" i="7"/>
  <c r="AC33" i="7"/>
  <c r="Y33" i="7"/>
  <c r="X33" i="7"/>
  <c r="T33" i="7"/>
  <c r="S33" i="7"/>
  <c r="O33" i="7"/>
  <c r="N33" i="7"/>
  <c r="M33" i="7"/>
  <c r="L33" i="7"/>
  <c r="K33" i="7"/>
  <c r="J33" i="7"/>
  <c r="I33" i="7"/>
  <c r="H33" i="7"/>
  <c r="DO32" i="7"/>
  <c r="DN32" i="7"/>
  <c r="DM32" i="7"/>
  <c r="DL32" i="7"/>
  <c r="DK32" i="7"/>
  <c r="DJ32" i="7"/>
  <c r="DI32" i="7"/>
  <c r="DH32" i="7"/>
  <c r="DG32" i="7"/>
  <c r="DF32" i="7"/>
  <c r="DD32" i="7"/>
  <c r="DC32" i="7"/>
  <c r="DB32" i="7"/>
  <c r="DA32" i="7"/>
  <c r="CZ32" i="7"/>
  <c r="CY32" i="7"/>
  <c r="CX32" i="7"/>
  <c r="CW32" i="7"/>
  <c r="CV32" i="7"/>
  <c r="CU32" i="7"/>
  <c r="CS32" i="7"/>
  <c r="CR32" i="7"/>
  <c r="CQ32" i="7"/>
  <c r="CP32" i="7"/>
  <c r="CO32" i="7"/>
  <c r="CN32" i="7"/>
  <c r="CM32" i="7"/>
  <c r="CL32" i="7"/>
  <c r="CK32" i="7"/>
  <c r="CJ32" i="7"/>
  <c r="CH32" i="7"/>
  <c r="CG32" i="7"/>
  <c r="CF32" i="7"/>
  <c r="CE32" i="7"/>
  <c r="CD32" i="7"/>
  <c r="CC32" i="7"/>
  <c r="CB32" i="7"/>
  <c r="CA32" i="7"/>
  <c r="BZ32" i="7"/>
  <c r="BY32" i="7"/>
  <c r="BW32" i="7"/>
  <c r="BV32" i="7"/>
  <c r="BU32" i="7"/>
  <c r="BT32" i="7"/>
  <c r="BS32" i="7"/>
  <c r="BR32" i="7"/>
  <c r="BQ32" i="7"/>
  <c r="BP32" i="7"/>
  <c r="BO32" i="7"/>
  <c r="BN32" i="7"/>
  <c r="BH32" i="7"/>
  <c r="BC32" i="7"/>
  <c r="AX32" i="7"/>
  <c r="AS32" i="7"/>
  <c r="AM32" i="7"/>
  <c r="AI32" i="7"/>
  <c r="AD32" i="7"/>
  <c r="Y32" i="7"/>
  <c r="T32" i="7"/>
  <c r="O32" i="7"/>
  <c r="N32" i="7"/>
  <c r="M32" i="7"/>
  <c r="L32" i="7"/>
  <c r="K32" i="7"/>
  <c r="J32" i="7"/>
  <c r="I32" i="7"/>
  <c r="DO31" i="7"/>
  <c r="DN31" i="7"/>
  <c r="DM31" i="7"/>
  <c r="DL31" i="7"/>
  <c r="DK31" i="7"/>
  <c r="DJ31" i="7"/>
  <c r="DI31" i="7"/>
  <c r="DH31" i="7"/>
  <c r="DG31" i="7"/>
  <c r="DF31" i="7"/>
  <c r="DD31" i="7"/>
  <c r="DC31" i="7"/>
  <c r="DB31" i="7"/>
  <c r="DA31" i="7"/>
  <c r="CZ31" i="7"/>
  <c r="CY31" i="7"/>
  <c r="CX31" i="7"/>
  <c r="CW31" i="7"/>
  <c r="CV31" i="7"/>
  <c r="CU31" i="7"/>
  <c r="CS31" i="7"/>
  <c r="CR31" i="7"/>
  <c r="CQ31" i="7"/>
  <c r="CP31" i="7"/>
  <c r="CO31" i="7"/>
  <c r="CN31" i="7"/>
  <c r="CM31" i="7"/>
  <c r="CL31" i="7"/>
  <c r="CK31" i="7"/>
  <c r="CJ31" i="7"/>
  <c r="CH31" i="7"/>
  <c r="CG31" i="7"/>
  <c r="CF31" i="7"/>
  <c r="CE31" i="7"/>
  <c r="CD31" i="7"/>
  <c r="CC31" i="7"/>
  <c r="CB31" i="7"/>
  <c r="CA31" i="7"/>
  <c r="BZ31" i="7"/>
  <c r="BY31" i="7"/>
  <c r="BW31" i="7"/>
  <c r="BV31" i="7"/>
  <c r="BU31" i="7"/>
  <c r="BT31" i="7"/>
  <c r="BS31" i="7"/>
  <c r="BR31" i="7"/>
  <c r="BQ31" i="7"/>
  <c r="BP31" i="7"/>
  <c r="BO31" i="7"/>
  <c r="BN31" i="7"/>
  <c r="BH31" i="7"/>
  <c r="BC31" i="7"/>
  <c r="AX31" i="7"/>
  <c r="AS31" i="7"/>
  <c r="AM31" i="7"/>
  <c r="AI31" i="7"/>
  <c r="AD31" i="7"/>
  <c r="Y31" i="7"/>
  <c r="T31" i="7"/>
  <c r="O31" i="7"/>
  <c r="N31" i="7"/>
  <c r="M31" i="7"/>
  <c r="L31" i="7"/>
  <c r="K31" i="7"/>
  <c r="J31" i="7"/>
  <c r="I31" i="7"/>
  <c r="DO30" i="7"/>
  <c r="DN30" i="7"/>
  <c r="DM30" i="7"/>
  <c r="DL30" i="7"/>
  <c r="DK30" i="7"/>
  <c r="DJ30" i="7"/>
  <c r="DI30" i="7"/>
  <c r="DH30" i="7"/>
  <c r="DG30" i="7"/>
  <c r="DF30" i="7"/>
  <c r="DD30" i="7"/>
  <c r="DC30" i="7"/>
  <c r="DB30" i="7"/>
  <c r="DA30" i="7"/>
  <c r="CZ30" i="7"/>
  <c r="CY30" i="7"/>
  <c r="CX30" i="7"/>
  <c r="CW30" i="7"/>
  <c r="CV30" i="7"/>
  <c r="CU30" i="7"/>
  <c r="CS30" i="7"/>
  <c r="CR30" i="7"/>
  <c r="CQ30" i="7"/>
  <c r="CP30" i="7"/>
  <c r="CO30" i="7"/>
  <c r="CN30" i="7"/>
  <c r="CM30" i="7"/>
  <c r="CL30" i="7"/>
  <c r="CK30" i="7"/>
  <c r="CJ30" i="7"/>
  <c r="CH30" i="7"/>
  <c r="CG30" i="7"/>
  <c r="CF30" i="7"/>
  <c r="CE30" i="7"/>
  <c r="CD30" i="7"/>
  <c r="CC30" i="7"/>
  <c r="CB30" i="7"/>
  <c r="CA30" i="7"/>
  <c r="BZ30" i="7"/>
  <c r="BY30" i="7"/>
  <c r="BW30" i="7"/>
  <c r="BV30" i="7"/>
  <c r="BU30" i="7"/>
  <c r="BT30" i="7"/>
  <c r="BS30" i="7"/>
  <c r="BR30" i="7"/>
  <c r="BQ30" i="7"/>
  <c r="BP30" i="7"/>
  <c r="BO30" i="7"/>
  <c r="BN30" i="7"/>
  <c r="DO29" i="7"/>
  <c r="DN29" i="7"/>
  <c r="DM29" i="7"/>
  <c r="DL29" i="7"/>
  <c r="DK29" i="7"/>
  <c r="DJ29" i="7"/>
  <c r="DI29" i="7"/>
  <c r="DH29" i="7"/>
  <c r="DG29" i="7"/>
  <c r="DF29" i="7"/>
  <c r="DD29" i="7"/>
  <c r="DC29" i="7"/>
  <c r="DB29" i="7"/>
  <c r="DA29" i="7"/>
  <c r="CZ29" i="7"/>
  <c r="CY29" i="7"/>
  <c r="CX29" i="7"/>
  <c r="CW29" i="7"/>
  <c r="CV29" i="7"/>
  <c r="CU29" i="7"/>
  <c r="CS29" i="7"/>
  <c r="CR29" i="7"/>
  <c r="CQ29" i="7"/>
  <c r="CP29" i="7"/>
  <c r="CO29" i="7"/>
  <c r="CN29" i="7"/>
  <c r="CM29" i="7"/>
  <c r="CL29" i="7"/>
  <c r="CK29" i="7"/>
  <c r="CJ29" i="7"/>
  <c r="CH29" i="7"/>
  <c r="CG29" i="7"/>
  <c r="CF29" i="7"/>
  <c r="CE29" i="7"/>
  <c r="CD29" i="7"/>
  <c r="CC29" i="7"/>
  <c r="CB29" i="7"/>
  <c r="CA29" i="7"/>
  <c r="BZ29" i="7"/>
  <c r="BY29" i="7"/>
  <c r="BW29" i="7"/>
  <c r="BV29" i="7"/>
  <c r="BU29" i="7"/>
  <c r="BT29" i="7"/>
  <c r="BS29" i="7"/>
  <c r="BR29" i="7"/>
  <c r="BQ29" i="7"/>
  <c r="BP29" i="7"/>
  <c r="BO29" i="7"/>
  <c r="BN29" i="7"/>
  <c r="DO28" i="7"/>
  <c r="DN28" i="7"/>
  <c r="DM28" i="7"/>
  <c r="DL28" i="7"/>
  <c r="DK28" i="7"/>
  <c r="DJ28" i="7"/>
  <c r="DI28" i="7"/>
  <c r="DH28" i="7"/>
  <c r="DG28" i="7"/>
  <c r="DF28" i="7"/>
  <c r="DD28" i="7"/>
  <c r="DC28" i="7"/>
  <c r="DB28" i="7"/>
  <c r="DA28" i="7"/>
  <c r="CZ28" i="7"/>
  <c r="CY28" i="7"/>
  <c r="CX28" i="7"/>
  <c r="CW28" i="7"/>
  <c r="CV28" i="7"/>
  <c r="CU28" i="7"/>
  <c r="CS28" i="7"/>
  <c r="CR28" i="7"/>
  <c r="CQ28" i="7"/>
  <c r="CP28" i="7"/>
  <c r="CO28" i="7"/>
  <c r="CN28" i="7"/>
  <c r="CM28" i="7"/>
  <c r="CL28" i="7"/>
  <c r="CK28" i="7"/>
  <c r="CJ28" i="7"/>
  <c r="CH28" i="7"/>
  <c r="CG28" i="7"/>
  <c r="CF28" i="7"/>
  <c r="CE28" i="7"/>
  <c r="CD28" i="7"/>
  <c r="CC28" i="7"/>
  <c r="CB28" i="7"/>
  <c r="CA28" i="7"/>
  <c r="BZ28" i="7"/>
  <c r="BY28" i="7"/>
  <c r="BW28" i="7"/>
  <c r="BV28" i="7"/>
  <c r="BU28" i="7"/>
  <c r="BT28" i="7"/>
  <c r="BS28" i="7"/>
  <c r="BR28" i="7"/>
  <c r="BQ28" i="7"/>
  <c r="BP28" i="7"/>
  <c r="BO28" i="7"/>
  <c r="BN28" i="7"/>
  <c r="BL28" i="7"/>
  <c r="BH28" i="7"/>
  <c r="BG28" i="7"/>
  <c r="BC28" i="7"/>
  <c r="BB28" i="7"/>
  <c r="AX28" i="7"/>
  <c r="AW28" i="7"/>
  <c r="AS28" i="7"/>
  <c r="AR28" i="7"/>
  <c r="AN28" i="7"/>
  <c r="AM28" i="7"/>
  <c r="AI28" i="7"/>
  <c r="AH28" i="7"/>
  <c r="AD28" i="7"/>
  <c r="AC28" i="7"/>
  <c r="Y28" i="7"/>
  <c r="X28" i="7"/>
  <c r="T28" i="7"/>
  <c r="S28" i="7"/>
  <c r="O28" i="7"/>
  <c r="N28" i="7"/>
  <c r="M28" i="7"/>
  <c r="L28" i="7"/>
  <c r="K28" i="7"/>
  <c r="J28" i="7"/>
  <c r="I28" i="7"/>
  <c r="H28" i="7"/>
  <c r="DO27" i="7"/>
  <c r="DN27" i="7"/>
  <c r="DM27" i="7"/>
  <c r="DL27" i="7"/>
  <c r="DK27" i="7"/>
  <c r="DJ27" i="7"/>
  <c r="DI27" i="7"/>
  <c r="DH27" i="7"/>
  <c r="DG27" i="7"/>
  <c r="DF27" i="7"/>
  <c r="DD27" i="7"/>
  <c r="DC27" i="7"/>
  <c r="DB27" i="7"/>
  <c r="DA27" i="7"/>
  <c r="CZ27" i="7"/>
  <c r="CY27" i="7"/>
  <c r="CX27" i="7"/>
  <c r="CW27" i="7"/>
  <c r="CV27" i="7"/>
  <c r="CU27" i="7"/>
  <c r="CS27" i="7"/>
  <c r="CR27" i="7"/>
  <c r="CQ27" i="7"/>
  <c r="CP27" i="7"/>
  <c r="CO27" i="7"/>
  <c r="CN27" i="7"/>
  <c r="CM27" i="7"/>
  <c r="CL27" i="7"/>
  <c r="CK27" i="7"/>
  <c r="CJ27" i="7"/>
  <c r="CH27" i="7"/>
  <c r="CG27" i="7"/>
  <c r="CF27" i="7"/>
  <c r="CE27" i="7"/>
  <c r="CD27" i="7"/>
  <c r="CC27" i="7"/>
  <c r="CB27" i="7"/>
  <c r="CA27" i="7"/>
  <c r="BZ27" i="7"/>
  <c r="BY27" i="7"/>
  <c r="BW27" i="7"/>
  <c r="BV27" i="7"/>
  <c r="BU27" i="7"/>
  <c r="BT27" i="7"/>
  <c r="BS27" i="7"/>
  <c r="BR27" i="7"/>
  <c r="BQ27" i="7"/>
  <c r="BP27" i="7"/>
  <c r="BO27" i="7"/>
  <c r="BN27" i="7"/>
  <c r="BL27" i="7"/>
  <c r="BH27" i="7"/>
  <c r="BG27" i="7"/>
  <c r="BC27" i="7"/>
  <c r="BB27" i="7"/>
  <c r="AX27" i="7"/>
  <c r="AW27" i="7"/>
  <c r="AS27" i="7"/>
  <c r="AR27" i="7"/>
  <c r="AN27" i="7"/>
  <c r="AM27" i="7"/>
  <c r="AI27" i="7"/>
  <c r="AH27" i="7"/>
  <c r="AD27" i="7"/>
  <c r="AC27" i="7"/>
  <c r="Y27" i="7"/>
  <c r="X27" i="7"/>
  <c r="T27" i="7"/>
  <c r="S27" i="7"/>
  <c r="O27" i="7"/>
  <c r="N27" i="7"/>
  <c r="M27" i="7"/>
  <c r="L27" i="7"/>
  <c r="K27" i="7"/>
  <c r="J27" i="7"/>
  <c r="I27" i="7"/>
  <c r="H27" i="7"/>
  <c r="DO26" i="7"/>
  <c r="DN26" i="7"/>
  <c r="DM26" i="7"/>
  <c r="DL26" i="7"/>
  <c r="DK26" i="7"/>
  <c r="DJ26" i="7"/>
  <c r="DI26" i="7"/>
  <c r="DH26" i="7"/>
  <c r="DG26" i="7"/>
  <c r="DF26" i="7"/>
  <c r="DD26" i="7"/>
  <c r="DC26" i="7"/>
  <c r="DB26" i="7"/>
  <c r="DA26" i="7"/>
  <c r="CZ26" i="7"/>
  <c r="CY26" i="7"/>
  <c r="CX26" i="7"/>
  <c r="CW26" i="7"/>
  <c r="CV26" i="7"/>
  <c r="CU26" i="7"/>
  <c r="CS26" i="7"/>
  <c r="CR26" i="7"/>
  <c r="CQ26" i="7"/>
  <c r="CP26" i="7"/>
  <c r="CO26" i="7"/>
  <c r="CN26" i="7"/>
  <c r="CM26" i="7"/>
  <c r="CL26" i="7"/>
  <c r="CK26" i="7"/>
  <c r="CJ26" i="7"/>
  <c r="CH26" i="7"/>
  <c r="CG26" i="7"/>
  <c r="CF26" i="7"/>
  <c r="CE26" i="7"/>
  <c r="CD26" i="7"/>
  <c r="CC26" i="7"/>
  <c r="CB26" i="7"/>
  <c r="CA26" i="7"/>
  <c r="BZ26" i="7"/>
  <c r="BY26" i="7"/>
  <c r="BW26" i="7"/>
  <c r="BV26" i="7"/>
  <c r="BU26" i="7"/>
  <c r="BT26" i="7"/>
  <c r="BS26" i="7"/>
  <c r="BR26" i="7"/>
  <c r="BQ26" i="7"/>
  <c r="BP26" i="7"/>
  <c r="BO26" i="7"/>
  <c r="BN26" i="7"/>
  <c r="BH26" i="7"/>
  <c r="BC26" i="7"/>
  <c r="AX26" i="7"/>
  <c r="AS26" i="7"/>
  <c r="AN26" i="7"/>
  <c r="AI26" i="7"/>
  <c r="AD26" i="7"/>
  <c r="Y26" i="7"/>
  <c r="T26" i="7"/>
  <c r="O26" i="7"/>
  <c r="N26" i="7"/>
  <c r="M26" i="7"/>
  <c r="L26" i="7"/>
  <c r="K26" i="7"/>
  <c r="J26" i="7"/>
  <c r="I26" i="7"/>
  <c r="DO25" i="7"/>
  <c r="DN25" i="7"/>
  <c r="DM25" i="7"/>
  <c r="DL25" i="7"/>
  <c r="DK25" i="7"/>
  <c r="DJ25" i="7"/>
  <c r="DI25" i="7"/>
  <c r="DH25" i="7"/>
  <c r="DG25" i="7"/>
  <c r="DF25" i="7"/>
  <c r="DD25" i="7"/>
  <c r="DC25" i="7"/>
  <c r="DB25" i="7"/>
  <c r="DA25" i="7"/>
  <c r="CZ25" i="7"/>
  <c r="CY25" i="7"/>
  <c r="CX25" i="7"/>
  <c r="CW25" i="7"/>
  <c r="CV25" i="7"/>
  <c r="CU25" i="7"/>
  <c r="CS25" i="7"/>
  <c r="CR25" i="7"/>
  <c r="CQ25" i="7"/>
  <c r="CP25" i="7"/>
  <c r="CO25" i="7"/>
  <c r="CN25" i="7"/>
  <c r="CM25" i="7"/>
  <c r="CL25" i="7"/>
  <c r="CK25" i="7"/>
  <c r="CJ25" i="7"/>
  <c r="CH25" i="7"/>
  <c r="CG25" i="7"/>
  <c r="CF25" i="7"/>
  <c r="CE25" i="7"/>
  <c r="CD25" i="7"/>
  <c r="CC25" i="7"/>
  <c r="CB25" i="7"/>
  <c r="CA25" i="7"/>
  <c r="BZ25" i="7"/>
  <c r="BY25" i="7"/>
  <c r="BW25" i="7"/>
  <c r="BV25" i="7"/>
  <c r="BU25" i="7"/>
  <c r="BT25" i="7"/>
  <c r="BS25" i="7"/>
  <c r="BR25" i="7"/>
  <c r="BQ25" i="7"/>
  <c r="BP25" i="7"/>
  <c r="BO25" i="7"/>
  <c r="BN25" i="7"/>
  <c r="BH25" i="7"/>
  <c r="BC25" i="7"/>
  <c r="AX25" i="7"/>
  <c r="AS25" i="7"/>
  <c r="AN25" i="7"/>
  <c r="AI25" i="7"/>
  <c r="AD25" i="7"/>
  <c r="Y25" i="7"/>
  <c r="T25" i="7"/>
  <c r="O25" i="7"/>
  <c r="N25" i="7"/>
  <c r="M25" i="7"/>
  <c r="L25" i="7"/>
  <c r="K25" i="7"/>
  <c r="J25" i="7"/>
  <c r="I25" i="7"/>
  <c r="DO24" i="7"/>
  <c r="DN24" i="7"/>
  <c r="DM24" i="7"/>
  <c r="DL24" i="7"/>
  <c r="DK24" i="7"/>
  <c r="DJ24" i="7"/>
  <c r="DI24" i="7"/>
  <c r="DH24" i="7"/>
  <c r="DG24" i="7"/>
  <c r="DF24" i="7"/>
  <c r="DD24" i="7"/>
  <c r="DC24" i="7"/>
  <c r="DB24" i="7"/>
  <c r="DA24" i="7"/>
  <c r="CZ24" i="7"/>
  <c r="CY24" i="7"/>
  <c r="CX24" i="7"/>
  <c r="CW24" i="7"/>
  <c r="CV24" i="7"/>
  <c r="CU24" i="7"/>
  <c r="CS24" i="7"/>
  <c r="CR24" i="7"/>
  <c r="CQ24" i="7"/>
  <c r="CP24" i="7"/>
  <c r="CO24" i="7"/>
  <c r="CN24" i="7"/>
  <c r="CM24" i="7"/>
  <c r="CL24" i="7"/>
  <c r="CK24" i="7"/>
  <c r="CJ24" i="7"/>
  <c r="CH24" i="7"/>
  <c r="CG24" i="7"/>
  <c r="CF24" i="7"/>
  <c r="CE24" i="7"/>
  <c r="CD24" i="7"/>
  <c r="CC24" i="7"/>
  <c r="CB24" i="7"/>
  <c r="CA24" i="7"/>
  <c r="BZ24" i="7"/>
  <c r="BY24" i="7"/>
  <c r="BW24" i="7"/>
  <c r="BV24" i="7"/>
  <c r="BU24" i="7"/>
  <c r="BT24" i="7"/>
  <c r="BS24" i="7"/>
  <c r="BR24" i="7"/>
  <c r="BQ24" i="7"/>
  <c r="BP24" i="7"/>
  <c r="BO24" i="7"/>
  <c r="BN24" i="7"/>
  <c r="BH24" i="7"/>
  <c r="BC24" i="7"/>
  <c r="AX24" i="7"/>
  <c r="AS24" i="7"/>
  <c r="AN24" i="7"/>
  <c r="AI24" i="7"/>
  <c r="AD24" i="7"/>
  <c r="Y24" i="7"/>
  <c r="T24" i="7"/>
  <c r="O24" i="7"/>
  <c r="N24" i="7"/>
  <c r="M24" i="7"/>
  <c r="L24" i="7"/>
  <c r="K24" i="7"/>
  <c r="J24" i="7"/>
  <c r="I24" i="7"/>
  <c r="DO23" i="7"/>
  <c r="DN23" i="7"/>
  <c r="DM23" i="7"/>
  <c r="DL23" i="7"/>
  <c r="DK23" i="7"/>
  <c r="DJ23" i="7"/>
  <c r="DI23" i="7"/>
  <c r="DH23" i="7"/>
  <c r="DG23" i="7"/>
  <c r="DF23" i="7"/>
  <c r="DD23" i="7"/>
  <c r="DC23" i="7"/>
  <c r="DB23" i="7"/>
  <c r="DA23" i="7"/>
  <c r="CZ23" i="7"/>
  <c r="CY23" i="7"/>
  <c r="CX23" i="7"/>
  <c r="CW23" i="7"/>
  <c r="CV23" i="7"/>
  <c r="CU23" i="7"/>
  <c r="CS23" i="7"/>
  <c r="CR23" i="7"/>
  <c r="CQ23" i="7"/>
  <c r="CP23" i="7"/>
  <c r="CO23" i="7"/>
  <c r="CN23" i="7"/>
  <c r="CM23" i="7"/>
  <c r="CL23" i="7"/>
  <c r="CK23" i="7"/>
  <c r="CJ23" i="7"/>
  <c r="CH23" i="7"/>
  <c r="CG23" i="7"/>
  <c r="CF23" i="7"/>
  <c r="CE23" i="7"/>
  <c r="CD23" i="7"/>
  <c r="CC23" i="7"/>
  <c r="CB23" i="7"/>
  <c r="CA23" i="7"/>
  <c r="BZ23" i="7"/>
  <c r="BY23" i="7"/>
  <c r="BW23" i="7"/>
  <c r="BV23" i="7"/>
  <c r="BU23" i="7"/>
  <c r="BT23" i="7"/>
  <c r="BS23" i="7"/>
  <c r="BR23" i="7"/>
  <c r="BQ23" i="7"/>
  <c r="BP23" i="7"/>
  <c r="BO23" i="7"/>
  <c r="BN23" i="7"/>
  <c r="BH23" i="7"/>
  <c r="BC23" i="7"/>
  <c r="AX23" i="7"/>
  <c r="AS23" i="7"/>
  <c r="AN23" i="7"/>
  <c r="AI23" i="7"/>
  <c r="AD23" i="7"/>
  <c r="Y23" i="7"/>
  <c r="T23" i="7"/>
  <c r="O23" i="7"/>
  <c r="N23" i="7"/>
  <c r="M23" i="7"/>
  <c r="L23" i="7"/>
  <c r="K23" i="7"/>
  <c r="J23" i="7"/>
  <c r="I23" i="7"/>
  <c r="DO22" i="7"/>
  <c r="DN22" i="7"/>
  <c r="DM22" i="7"/>
  <c r="DL22" i="7"/>
  <c r="DK22" i="7"/>
  <c r="DJ22" i="7"/>
  <c r="DI22" i="7"/>
  <c r="DH22" i="7"/>
  <c r="DG22" i="7"/>
  <c r="DF22" i="7"/>
  <c r="DD22" i="7"/>
  <c r="DC22" i="7"/>
  <c r="DB22" i="7"/>
  <c r="DA22" i="7"/>
  <c r="CZ22" i="7"/>
  <c r="CY22" i="7"/>
  <c r="CX22" i="7"/>
  <c r="CW22" i="7"/>
  <c r="CV22" i="7"/>
  <c r="CU22" i="7"/>
  <c r="CS22" i="7"/>
  <c r="CR22" i="7"/>
  <c r="CQ22" i="7"/>
  <c r="CP22" i="7"/>
  <c r="CO22" i="7"/>
  <c r="CN22" i="7"/>
  <c r="CM22" i="7"/>
  <c r="CL22" i="7"/>
  <c r="CK22" i="7"/>
  <c r="CJ22" i="7"/>
  <c r="CH22" i="7"/>
  <c r="CG22" i="7"/>
  <c r="CF22" i="7"/>
  <c r="CE22" i="7"/>
  <c r="CD22" i="7"/>
  <c r="CC22" i="7"/>
  <c r="CB22" i="7"/>
  <c r="CA22" i="7"/>
  <c r="BZ22" i="7"/>
  <c r="BY22" i="7"/>
  <c r="BW22" i="7"/>
  <c r="BV22" i="7"/>
  <c r="BU22" i="7"/>
  <c r="BT22" i="7"/>
  <c r="BS22" i="7"/>
  <c r="BR22" i="7"/>
  <c r="BQ22" i="7"/>
  <c r="BP22" i="7"/>
  <c r="BO22" i="7"/>
  <c r="BN22" i="7"/>
  <c r="BH22" i="7"/>
  <c r="BC22" i="7"/>
  <c r="AX22" i="7"/>
  <c r="AS22" i="7"/>
  <c r="AN22" i="7"/>
  <c r="AI22" i="7"/>
  <c r="AD22" i="7"/>
  <c r="Y22" i="7"/>
  <c r="T22" i="7"/>
  <c r="O22" i="7"/>
  <c r="N22" i="7"/>
  <c r="M22" i="7"/>
  <c r="L22" i="7"/>
  <c r="K22" i="7"/>
  <c r="J22" i="7"/>
  <c r="I22" i="7"/>
  <c r="DO21" i="7"/>
  <c r="DN21" i="7"/>
  <c r="DM21" i="7"/>
  <c r="DL21" i="7"/>
  <c r="DK21" i="7"/>
  <c r="DJ21" i="7"/>
  <c r="DI21" i="7"/>
  <c r="DH21" i="7"/>
  <c r="DG21" i="7"/>
  <c r="DF21" i="7"/>
  <c r="DD21" i="7"/>
  <c r="DC21" i="7"/>
  <c r="DB21" i="7"/>
  <c r="DA21" i="7"/>
  <c r="CZ21" i="7"/>
  <c r="CY21" i="7"/>
  <c r="CX21" i="7"/>
  <c r="CW21" i="7"/>
  <c r="CV21" i="7"/>
  <c r="CU21" i="7"/>
  <c r="CS21" i="7"/>
  <c r="CR21" i="7"/>
  <c r="CQ21" i="7"/>
  <c r="CP21" i="7"/>
  <c r="CO21" i="7"/>
  <c r="CN21" i="7"/>
  <c r="CM21" i="7"/>
  <c r="CL21" i="7"/>
  <c r="CK21" i="7"/>
  <c r="CJ21" i="7"/>
  <c r="CH21" i="7"/>
  <c r="CG21" i="7"/>
  <c r="CF21" i="7"/>
  <c r="CE21" i="7"/>
  <c r="CD21" i="7"/>
  <c r="CC21" i="7"/>
  <c r="CB21" i="7"/>
  <c r="CA21" i="7"/>
  <c r="BZ21" i="7"/>
  <c r="BY21" i="7"/>
  <c r="BW21" i="7"/>
  <c r="BV21" i="7"/>
  <c r="BU21" i="7"/>
  <c r="BT21" i="7"/>
  <c r="BS21" i="7"/>
  <c r="BR21" i="7"/>
  <c r="BQ21" i="7"/>
  <c r="BP21" i="7"/>
  <c r="BO21" i="7"/>
  <c r="BN21" i="7"/>
  <c r="BH21" i="7"/>
  <c r="BC21" i="7"/>
  <c r="AX21" i="7"/>
  <c r="AS21" i="7"/>
  <c r="AN21" i="7"/>
  <c r="AI21" i="7"/>
  <c r="AD21" i="7"/>
  <c r="Y21" i="7"/>
  <c r="T21" i="7"/>
  <c r="O21" i="7"/>
  <c r="N21" i="7"/>
  <c r="M21" i="7"/>
  <c r="L21" i="7"/>
  <c r="K21" i="7"/>
  <c r="J21" i="7"/>
  <c r="I21" i="7"/>
  <c r="DO20" i="7"/>
  <c r="DN20" i="7"/>
  <c r="DM20" i="7"/>
  <c r="DL20" i="7"/>
  <c r="DK20" i="7"/>
  <c r="DJ20" i="7"/>
  <c r="DI20" i="7"/>
  <c r="DH20" i="7"/>
  <c r="DG20" i="7"/>
  <c r="DF20" i="7"/>
  <c r="DD20" i="7"/>
  <c r="DC20" i="7"/>
  <c r="DB20" i="7"/>
  <c r="DA20" i="7"/>
  <c r="CZ20" i="7"/>
  <c r="CY20" i="7"/>
  <c r="CX20" i="7"/>
  <c r="CW20" i="7"/>
  <c r="CV20" i="7"/>
  <c r="CU20" i="7"/>
  <c r="CS20" i="7"/>
  <c r="CR20" i="7"/>
  <c r="CQ20" i="7"/>
  <c r="CP20" i="7"/>
  <c r="CO20" i="7"/>
  <c r="CN20" i="7"/>
  <c r="CM20" i="7"/>
  <c r="CL20" i="7"/>
  <c r="CK20" i="7"/>
  <c r="CJ20" i="7"/>
  <c r="CH20" i="7"/>
  <c r="CG20" i="7"/>
  <c r="CF20" i="7"/>
  <c r="CE20" i="7"/>
  <c r="CD20" i="7"/>
  <c r="CC20" i="7"/>
  <c r="CB20" i="7"/>
  <c r="CA20" i="7"/>
  <c r="BZ20" i="7"/>
  <c r="BY20" i="7"/>
  <c r="BW20" i="7"/>
  <c r="BV20" i="7"/>
  <c r="BU20" i="7"/>
  <c r="BT20" i="7"/>
  <c r="BS20" i="7"/>
  <c r="BR20" i="7"/>
  <c r="BQ20" i="7"/>
  <c r="BP20" i="7"/>
  <c r="BO20" i="7"/>
  <c r="BN20" i="7"/>
  <c r="BH20" i="7"/>
  <c r="BC20" i="7"/>
  <c r="AX20" i="7"/>
  <c r="AS20" i="7"/>
  <c r="AN20" i="7"/>
  <c r="AI20" i="7"/>
  <c r="AD20" i="7"/>
  <c r="Y20" i="7"/>
  <c r="T20" i="7"/>
  <c r="O20" i="7"/>
  <c r="N20" i="7"/>
  <c r="M20" i="7"/>
  <c r="L20" i="7"/>
  <c r="K20" i="7"/>
  <c r="J20" i="7"/>
  <c r="I20" i="7"/>
  <c r="DO19" i="7"/>
  <c r="DN19" i="7"/>
  <c r="DM19" i="7"/>
  <c r="DL19" i="7"/>
  <c r="DK19" i="7"/>
  <c r="DJ19" i="7"/>
  <c r="DI19" i="7"/>
  <c r="DH19" i="7"/>
  <c r="DG19" i="7"/>
  <c r="DF19" i="7"/>
  <c r="DD19" i="7"/>
  <c r="DC19" i="7"/>
  <c r="DB19" i="7"/>
  <c r="DA19" i="7"/>
  <c r="CZ19" i="7"/>
  <c r="CY19" i="7"/>
  <c r="CX19" i="7"/>
  <c r="CW19" i="7"/>
  <c r="CV19" i="7"/>
  <c r="CU19" i="7"/>
  <c r="CS19" i="7"/>
  <c r="CR19" i="7"/>
  <c r="CQ19" i="7"/>
  <c r="CP19" i="7"/>
  <c r="CO19" i="7"/>
  <c r="CN19" i="7"/>
  <c r="CM19" i="7"/>
  <c r="CL19" i="7"/>
  <c r="CK19" i="7"/>
  <c r="CJ19" i="7"/>
  <c r="CH19" i="7"/>
  <c r="CG19" i="7"/>
  <c r="CF19" i="7"/>
  <c r="CE19" i="7"/>
  <c r="CD19" i="7"/>
  <c r="CC19" i="7"/>
  <c r="CB19" i="7"/>
  <c r="CA19" i="7"/>
  <c r="BZ19" i="7"/>
  <c r="BY19" i="7"/>
  <c r="BW19" i="7"/>
  <c r="BV19" i="7"/>
  <c r="BU19" i="7"/>
  <c r="BT19" i="7"/>
  <c r="BS19" i="7"/>
  <c r="BR19" i="7"/>
  <c r="BQ19" i="7"/>
  <c r="BP19" i="7"/>
  <c r="BO19" i="7"/>
  <c r="BN19" i="7"/>
  <c r="BH19" i="7"/>
  <c r="BC19" i="7"/>
  <c r="AX19" i="7"/>
  <c r="AS19" i="7"/>
  <c r="AN19" i="7"/>
  <c r="AI19" i="7"/>
  <c r="AD19" i="7"/>
  <c r="Y19" i="7"/>
  <c r="T19" i="7"/>
  <c r="O19" i="7"/>
  <c r="N19" i="7"/>
  <c r="M19" i="7"/>
  <c r="L19" i="7"/>
  <c r="K19" i="7"/>
  <c r="J19" i="7"/>
  <c r="I19" i="7"/>
  <c r="DO18" i="7"/>
  <c r="DN18" i="7"/>
  <c r="DM18" i="7"/>
  <c r="DL18" i="7"/>
  <c r="DK18" i="7"/>
  <c r="DJ18" i="7"/>
  <c r="DI18" i="7"/>
  <c r="DH18" i="7"/>
  <c r="DG18" i="7"/>
  <c r="DF18" i="7"/>
  <c r="DD18" i="7"/>
  <c r="DC18" i="7"/>
  <c r="DB18" i="7"/>
  <c r="DA18" i="7"/>
  <c r="CZ18" i="7"/>
  <c r="CY18" i="7"/>
  <c r="CX18" i="7"/>
  <c r="CW18" i="7"/>
  <c r="CV18" i="7"/>
  <c r="CU18" i="7"/>
  <c r="CS18" i="7"/>
  <c r="CR18" i="7"/>
  <c r="CQ18" i="7"/>
  <c r="CP18" i="7"/>
  <c r="CO18" i="7"/>
  <c r="CN18" i="7"/>
  <c r="CM18" i="7"/>
  <c r="CL18" i="7"/>
  <c r="CK18" i="7"/>
  <c r="CJ18" i="7"/>
  <c r="CH18" i="7"/>
  <c r="CG18" i="7"/>
  <c r="CF18" i="7"/>
  <c r="CE18" i="7"/>
  <c r="CD18" i="7"/>
  <c r="CC18" i="7"/>
  <c r="CB18" i="7"/>
  <c r="CA18" i="7"/>
  <c r="BZ18" i="7"/>
  <c r="BY18" i="7"/>
  <c r="BW18" i="7"/>
  <c r="BV18" i="7"/>
  <c r="BU18" i="7"/>
  <c r="BT18" i="7"/>
  <c r="BS18" i="7"/>
  <c r="BR18" i="7"/>
  <c r="BQ18" i="7"/>
  <c r="BP18" i="7"/>
  <c r="BO18" i="7"/>
  <c r="BN18" i="7"/>
  <c r="BH18" i="7"/>
  <c r="BC18" i="7"/>
  <c r="AX18" i="7"/>
  <c r="AS18" i="7"/>
  <c r="AN18" i="7"/>
  <c r="AI18" i="7"/>
  <c r="AD18" i="7"/>
  <c r="Y18" i="7"/>
  <c r="T18" i="7"/>
  <c r="O18" i="7"/>
  <c r="N18" i="7"/>
  <c r="M18" i="7"/>
  <c r="L18" i="7"/>
  <c r="K18" i="7"/>
  <c r="J18" i="7"/>
  <c r="I18" i="7"/>
  <c r="DO17" i="7"/>
  <c r="DN17" i="7"/>
  <c r="DM17" i="7"/>
  <c r="DL17" i="7"/>
  <c r="DK17" i="7"/>
  <c r="DJ17" i="7"/>
  <c r="DI17" i="7"/>
  <c r="DH17" i="7"/>
  <c r="DG17" i="7"/>
  <c r="DF17" i="7"/>
  <c r="DD17" i="7"/>
  <c r="DC17" i="7"/>
  <c r="DB17" i="7"/>
  <c r="DA17" i="7"/>
  <c r="CZ17" i="7"/>
  <c r="CY17" i="7"/>
  <c r="CX17" i="7"/>
  <c r="CW17" i="7"/>
  <c r="CV17" i="7"/>
  <c r="CU17" i="7"/>
  <c r="CS17" i="7"/>
  <c r="CR17" i="7"/>
  <c r="CQ17" i="7"/>
  <c r="CP17" i="7"/>
  <c r="CO17" i="7"/>
  <c r="CN17" i="7"/>
  <c r="CM17" i="7"/>
  <c r="CL17" i="7"/>
  <c r="CK17" i="7"/>
  <c r="CJ17" i="7"/>
  <c r="CH17" i="7"/>
  <c r="CG17" i="7"/>
  <c r="CF17" i="7"/>
  <c r="CE17" i="7"/>
  <c r="CD17" i="7"/>
  <c r="CC17" i="7"/>
  <c r="CB17" i="7"/>
  <c r="CA17" i="7"/>
  <c r="BZ17" i="7"/>
  <c r="BY17" i="7"/>
  <c r="BW17" i="7"/>
  <c r="BV17" i="7"/>
  <c r="BU17" i="7"/>
  <c r="BT17" i="7"/>
  <c r="BS17" i="7"/>
  <c r="BR17" i="7"/>
  <c r="BQ17" i="7"/>
  <c r="BP17" i="7"/>
  <c r="BO17" i="7"/>
  <c r="BN17" i="7"/>
  <c r="BH17" i="7"/>
  <c r="BC17" i="7"/>
  <c r="AX17" i="7"/>
  <c r="AS17" i="7"/>
  <c r="AN17" i="7"/>
  <c r="AI17" i="7"/>
  <c r="AD17" i="7"/>
  <c r="Y17" i="7"/>
  <c r="T17" i="7"/>
  <c r="O17" i="7"/>
  <c r="N17" i="7"/>
  <c r="M17" i="7"/>
  <c r="L17" i="7"/>
  <c r="K17" i="7"/>
  <c r="J17" i="7"/>
  <c r="I17" i="7"/>
  <c r="DO16" i="7"/>
  <c r="DN16" i="7"/>
  <c r="DM16" i="7"/>
  <c r="DL16" i="7"/>
  <c r="DK16" i="7"/>
  <c r="DJ16" i="7"/>
  <c r="DI16" i="7"/>
  <c r="DH16" i="7"/>
  <c r="DG16" i="7"/>
  <c r="DF16" i="7"/>
  <c r="DD16" i="7"/>
  <c r="DC16" i="7"/>
  <c r="DB16" i="7"/>
  <c r="DA16" i="7"/>
  <c r="CZ16" i="7"/>
  <c r="CY16" i="7"/>
  <c r="CX16" i="7"/>
  <c r="CW16" i="7"/>
  <c r="CV16" i="7"/>
  <c r="CU16" i="7"/>
  <c r="CS16" i="7"/>
  <c r="CR16" i="7"/>
  <c r="CQ16" i="7"/>
  <c r="CP16" i="7"/>
  <c r="CO16" i="7"/>
  <c r="CN16" i="7"/>
  <c r="CM16" i="7"/>
  <c r="CL16" i="7"/>
  <c r="CK16" i="7"/>
  <c r="CJ16" i="7"/>
  <c r="CH16" i="7"/>
  <c r="CG16" i="7"/>
  <c r="CF16" i="7"/>
  <c r="CE16" i="7"/>
  <c r="CD16" i="7"/>
  <c r="CC16" i="7"/>
  <c r="CB16" i="7"/>
  <c r="CA16" i="7"/>
  <c r="BZ16" i="7"/>
  <c r="BY16" i="7"/>
  <c r="BW16" i="7"/>
  <c r="BV16" i="7"/>
  <c r="BU16" i="7"/>
  <c r="BT16" i="7"/>
  <c r="BS16" i="7"/>
  <c r="BR16" i="7"/>
  <c r="BQ16" i="7"/>
  <c r="BP16" i="7"/>
  <c r="BO16" i="7"/>
  <c r="BN16" i="7"/>
  <c r="DO15" i="7"/>
  <c r="DN15" i="7"/>
  <c r="DM15" i="7"/>
  <c r="DL15" i="7"/>
  <c r="DK15" i="7"/>
  <c r="DJ15" i="7"/>
  <c r="DI15" i="7"/>
  <c r="DH15" i="7"/>
  <c r="DG15" i="7"/>
  <c r="DF15" i="7"/>
  <c r="DD15" i="7"/>
  <c r="DC15" i="7"/>
  <c r="DB15" i="7"/>
  <c r="DA15" i="7"/>
  <c r="CZ15" i="7"/>
  <c r="CY15" i="7"/>
  <c r="CX15" i="7"/>
  <c r="CW15" i="7"/>
  <c r="CV15" i="7"/>
  <c r="CU15" i="7"/>
  <c r="CS15" i="7"/>
  <c r="CR15" i="7"/>
  <c r="CQ15" i="7"/>
  <c r="CP15" i="7"/>
  <c r="CO15" i="7"/>
  <c r="CN15" i="7"/>
  <c r="CM15" i="7"/>
  <c r="CL15" i="7"/>
  <c r="CK15" i="7"/>
  <c r="CJ15" i="7"/>
  <c r="CH15" i="7"/>
  <c r="CG15" i="7"/>
  <c r="CF15" i="7"/>
  <c r="CE15" i="7"/>
  <c r="CD15" i="7"/>
  <c r="CC15" i="7"/>
  <c r="CB15" i="7"/>
  <c r="CA15" i="7"/>
  <c r="BZ15" i="7"/>
  <c r="BY15" i="7"/>
  <c r="BW15" i="7"/>
  <c r="BV15" i="7"/>
  <c r="BU15" i="7"/>
  <c r="BT15" i="7"/>
  <c r="BS15" i="7"/>
  <c r="BR15" i="7"/>
  <c r="BQ15" i="7"/>
  <c r="BP15" i="7"/>
  <c r="BO15" i="7"/>
  <c r="BN15" i="7"/>
  <c r="BL15" i="7"/>
  <c r="BH15" i="7"/>
  <c r="BG15" i="7"/>
  <c r="BC15" i="7"/>
  <c r="BB15" i="7"/>
  <c r="AX15" i="7"/>
  <c r="AW15" i="7"/>
  <c r="AS15" i="7"/>
  <c r="AR15" i="7"/>
  <c r="AN15" i="7"/>
  <c r="AM15" i="7"/>
  <c r="AI15" i="7"/>
  <c r="AH15" i="7"/>
  <c r="AD15" i="7"/>
  <c r="AC15" i="7"/>
  <c r="Y15" i="7"/>
  <c r="X15" i="7"/>
  <c r="T15" i="7"/>
  <c r="S15" i="7"/>
  <c r="O15" i="7"/>
  <c r="N15" i="7"/>
  <c r="M15" i="7"/>
  <c r="L15" i="7"/>
  <c r="K15" i="7"/>
  <c r="J15" i="7"/>
  <c r="I15" i="7"/>
  <c r="H15" i="7"/>
  <c r="DO14" i="7"/>
  <c r="DN14" i="7"/>
  <c r="DM14" i="7"/>
  <c r="DL14" i="7"/>
  <c r="DK14" i="7"/>
  <c r="DJ14" i="7"/>
  <c r="DI14" i="7"/>
  <c r="DH14" i="7"/>
  <c r="DG14" i="7"/>
  <c r="DF14" i="7"/>
  <c r="DD14" i="7"/>
  <c r="DC14" i="7"/>
  <c r="DB14" i="7"/>
  <c r="DA14" i="7"/>
  <c r="CZ14" i="7"/>
  <c r="CY14" i="7"/>
  <c r="CX14" i="7"/>
  <c r="CW14" i="7"/>
  <c r="CV14" i="7"/>
  <c r="CU14" i="7"/>
  <c r="CS14" i="7"/>
  <c r="CR14" i="7"/>
  <c r="CQ14" i="7"/>
  <c r="CP14" i="7"/>
  <c r="CO14" i="7"/>
  <c r="CN14" i="7"/>
  <c r="CM14" i="7"/>
  <c r="CL14" i="7"/>
  <c r="CK14" i="7"/>
  <c r="CJ14" i="7"/>
  <c r="CH14" i="7"/>
  <c r="CG14" i="7"/>
  <c r="CF14" i="7"/>
  <c r="CE14" i="7"/>
  <c r="CD14" i="7"/>
  <c r="CC14" i="7"/>
  <c r="CB14" i="7"/>
  <c r="CA14" i="7"/>
  <c r="BZ14" i="7"/>
  <c r="BY14" i="7"/>
  <c r="BW14" i="7"/>
  <c r="BV14" i="7"/>
  <c r="BU14" i="7"/>
  <c r="BT14" i="7"/>
  <c r="BS14" i="7"/>
  <c r="BR14" i="7"/>
  <c r="BQ14" i="7"/>
  <c r="BP14" i="7"/>
  <c r="BO14" i="7"/>
  <c r="BN14" i="7"/>
  <c r="BH14" i="7"/>
  <c r="BC14" i="7"/>
  <c r="AX14" i="7"/>
  <c r="AS14" i="7"/>
  <c r="AN14" i="7"/>
  <c r="AI14" i="7"/>
  <c r="AD14" i="7"/>
  <c r="Y14" i="7"/>
  <c r="T14" i="7"/>
  <c r="O14" i="7"/>
  <c r="N14" i="7"/>
  <c r="M14" i="7"/>
  <c r="L14" i="7"/>
  <c r="K14" i="7"/>
  <c r="J14" i="7"/>
  <c r="I14" i="7"/>
  <c r="DO13" i="7"/>
  <c r="DN13" i="7"/>
  <c r="DM13" i="7"/>
  <c r="DL13" i="7"/>
  <c r="DK13" i="7"/>
  <c r="DJ13" i="7"/>
  <c r="DI13" i="7"/>
  <c r="DH13" i="7"/>
  <c r="DG13" i="7"/>
  <c r="DF13" i="7"/>
  <c r="DD13" i="7"/>
  <c r="DC13" i="7"/>
  <c r="DB13" i="7"/>
  <c r="DA13" i="7"/>
  <c r="CZ13" i="7"/>
  <c r="CY13" i="7"/>
  <c r="CX13" i="7"/>
  <c r="CW13" i="7"/>
  <c r="CV13" i="7"/>
  <c r="CU13" i="7"/>
  <c r="CS13" i="7"/>
  <c r="CR13" i="7"/>
  <c r="CQ13" i="7"/>
  <c r="CP13" i="7"/>
  <c r="CO13" i="7"/>
  <c r="CN13" i="7"/>
  <c r="CM13" i="7"/>
  <c r="CL13" i="7"/>
  <c r="CK13" i="7"/>
  <c r="CJ13" i="7"/>
  <c r="CH13" i="7"/>
  <c r="CG13" i="7"/>
  <c r="CF13" i="7"/>
  <c r="CE13" i="7"/>
  <c r="CD13" i="7"/>
  <c r="CC13" i="7"/>
  <c r="CB13" i="7"/>
  <c r="CA13" i="7"/>
  <c r="BZ13" i="7"/>
  <c r="BY13" i="7"/>
  <c r="BW13" i="7"/>
  <c r="BV13" i="7"/>
  <c r="BU13" i="7"/>
  <c r="BT13" i="7"/>
  <c r="BS13" i="7"/>
  <c r="BR13" i="7"/>
  <c r="BQ13" i="7"/>
  <c r="BP13" i="7"/>
  <c r="BO13" i="7"/>
  <c r="BN13" i="7"/>
  <c r="BH13" i="7"/>
  <c r="BC13" i="7"/>
  <c r="AX13" i="7"/>
  <c r="AS13" i="7"/>
  <c r="AN13" i="7"/>
  <c r="AI13" i="7"/>
  <c r="AD13" i="7"/>
  <c r="Y13" i="7"/>
  <c r="T13" i="7"/>
  <c r="O13" i="7"/>
  <c r="N13" i="7"/>
  <c r="M13" i="7"/>
  <c r="L13" i="7"/>
  <c r="K13" i="7"/>
  <c r="J13" i="7"/>
  <c r="I13" i="7"/>
  <c r="DO12" i="7"/>
  <c r="DN12" i="7"/>
  <c r="DM12" i="7"/>
  <c r="DL12" i="7"/>
  <c r="DK12" i="7"/>
  <c r="DJ12" i="7"/>
  <c r="DI12" i="7"/>
  <c r="DH12" i="7"/>
  <c r="DG12" i="7"/>
  <c r="DF12" i="7"/>
  <c r="DD12" i="7"/>
  <c r="DC12" i="7"/>
  <c r="DB12" i="7"/>
  <c r="DA12" i="7"/>
  <c r="CZ12" i="7"/>
  <c r="CY12" i="7"/>
  <c r="CX12" i="7"/>
  <c r="CW12" i="7"/>
  <c r="CV12" i="7"/>
  <c r="CU12" i="7"/>
  <c r="CS12" i="7"/>
  <c r="CR12" i="7"/>
  <c r="CQ12" i="7"/>
  <c r="CP12" i="7"/>
  <c r="CO12" i="7"/>
  <c r="CN12" i="7"/>
  <c r="CM12" i="7"/>
  <c r="CL12" i="7"/>
  <c r="CK12" i="7"/>
  <c r="CJ12" i="7"/>
  <c r="CH12" i="7"/>
  <c r="CG12" i="7"/>
  <c r="CF12" i="7"/>
  <c r="CE12" i="7"/>
  <c r="CD12" i="7"/>
  <c r="CC12" i="7"/>
  <c r="CB12" i="7"/>
  <c r="CA12" i="7"/>
  <c r="BZ12" i="7"/>
  <c r="BY12" i="7"/>
  <c r="BW12" i="7"/>
  <c r="BV12" i="7"/>
  <c r="BU12" i="7"/>
  <c r="BT12" i="7"/>
  <c r="BS12" i="7"/>
  <c r="BR12" i="7"/>
  <c r="BQ12" i="7"/>
  <c r="BP12" i="7"/>
  <c r="BO12" i="7"/>
  <c r="BN12" i="7"/>
  <c r="BH12" i="7"/>
  <c r="BC12" i="7"/>
  <c r="AX12" i="7"/>
  <c r="AS12" i="7"/>
  <c r="AN12" i="7"/>
  <c r="AI12" i="7"/>
  <c r="AD12" i="7"/>
  <c r="Y12" i="7"/>
  <c r="T12" i="7"/>
  <c r="O12" i="7"/>
  <c r="N12" i="7"/>
  <c r="M12" i="7"/>
  <c r="L12" i="7"/>
  <c r="K12" i="7"/>
  <c r="J12" i="7"/>
  <c r="I12" i="7"/>
  <c r="AX6" i="7"/>
  <c r="AS6" i="7"/>
  <c r="AN6" i="7"/>
  <c r="AI6" i="7"/>
  <c r="AD6" i="7"/>
  <c r="Y6" i="7"/>
  <c r="T6" i="7"/>
  <c r="T32" i="6"/>
  <c r="Q32" i="6"/>
  <c r="N32" i="6"/>
  <c r="K32" i="6"/>
  <c r="H32" i="6"/>
  <c r="E32" i="6"/>
  <c r="B32" i="6"/>
  <c r="T31" i="6"/>
  <c r="Q31" i="6"/>
  <c r="N31" i="6"/>
  <c r="K31" i="6"/>
  <c r="H31" i="6"/>
  <c r="E31" i="6"/>
  <c r="B31" i="6"/>
  <c r="BA19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L28" i="17" l="1"/>
  <c r="L43" i="17" s="1"/>
  <c r="K28" i="17"/>
  <c r="K43" i="17" s="1"/>
  <c r="O28" i="17"/>
  <c r="O44" i="17" s="1"/>
  <c r="N23" i="17"/>
  <c r="N27" i="17" s="1"/>
  <c r="J28" i="17"/>
  <c r="J43" i="17" s="1"/>
  <c r="N15" i="17"/>
  <c r="N28" i="17" s="1"/>
  <c r="N43" i="17" s="1"/>
  <c r="N14" i="17"/>
  <c r="B33" i="6"/>
  <c r="Q33" i="6"/>
  <c r="H33" i="6"/>
  <c r="N33" i="6"/>
  <c r="E33" i="6"/>
</calcChain>
</file>

<file path=xl/sharedStrings.xml><?xml version="1.0" encoding="utf-8"?>
<sst xmlns="http://schemas.openxmlformats.org/spreadsheetml/2006/main" count="705" uniqueCount="338">
  <si>
    <t>Семестр</t>
  </si>
  <si>
    <t>Кількість курсових проектів</t>
  </si>
  <si>
    <t>Кількість курсових робіт</t>
  </si>
  <si>
    <t>Кількість заліків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</si>
  <si>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</si>
  <si>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</si>
  <si>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</si>
  <si>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</si>
  <si>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</si>
  <si>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</si>
  <si>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</si>
  <si>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</si>
  <si>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</si>
  <si>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</si>
  <si>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</si>
  <si>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</si>
  <si>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I</t>
  </si>
  <si>
    <t>II</t>
  </si>
  <si>
    <t>Кількість екзаменів</t>
  </si>
  <si>
    <t>Разом</t>
  </si>
  <si>
    <t>Назва навчальної дисципліни</t>
  </si>
  <si>
    <t>Кількість годин</t>
  </si>
  <si>
    <t>у тому числі:</t>
  </si>
  <si>
    <t>лекції</t>
  </si>
  <si>
    <t>екзамени</t>
  </si>
  <si>
    <t>заліки</t>
  </si>
  <si>
    <t>семестри</t>
  </si>
  <si>
    <t>Форма навчання</t>
  </si>
  <si>
    <t>Галузь знань</t>
  </si>
  <si>
    <t>Аудиторний час, год.</t>
  </si>
  <si>
    <t>Кількість індивідуальних завдань</t>
  </si>
  <si>
    <t>Форма атестації</t>
  </si>
  <si>
    <t>Н А В Ч А Л Ь Н И Й   П Л А Н</t>
  </si>
  <si>
    <t>Термін навчання</t>
  </si>
  <si>
    <t>Всього за планом</t>
  </si>
  <si>
    <t>Семестровий контроль</t>
  </si>
  <si>
    <t>Аудиторні</t>
  </si>
  <si>
    <t>Вид практики</t>
  </si>
  <si>
    <t>На базі</t>
  </si>
  <si>
    <t>3 роки 10 місяців</t>
  </si>
  <si>
    <t>кредити</t>
  </si>
  <si>
    <t>лабораторні</t>
  </si>
  <si>
    <t>-</t>
  </si>
  <si>
    <t>Керівник навчального відділу</t>
  </si>
  <si>
    <t>Т</t>
  </si>
  <si>
    <t>Кз</t>
  </si>
  <si>
    <t>С</t>
  </si>
  <si>
    <t>К</t>
  </si>
  <si>
    <t>П</t>
  </si>
  <si>
    <t>Д</t>
  </si>
  <si>
    <t>А</t>
  </si>
  <si>
    <t xml:space="preserve">Позначення: </t>
  </si>
  <si>
    <t>Теорет. навчання</t>
  </si>
  <si>
    <t>Практика</t>
  </si>
  <si>
    <t>Контрольні заходи</t>
  </si>
  <si>
    <t>Екзам.сесія</t>
  </si>
  <si>
    <t>Канікули</t>
  </si>
  <si>
    <t>Кваліф. роб.</t>
  </si>
  <si>
    <t>Атестація</t>
  </si>
  <si>
    <t xml:space="preserve"> - Атестація</t>
  </si>
  <si>
    <t>самостійна робота</t>
  </si>
  <si>
    <t>ЗАТВЕРДЖЕНО</t>
  </si>
  <si>
    <t>Вченою радою УДУНТ</t>
  </si>
  <si>
    <t xml:space="preserve">Український державний університет </t>
  </si>
  <si>
    <t>науки і технологій</t>
  </si>
  <si>
    <t>денна</t>
  </si>
  <si>
    <t>МІНІСТЕРСТВО ОСВІТИ І НАУКИ УКРАЇНИ</t>
  </si>
  <si>
    <t xml:space="preserve">Освітній рівень </t>
  </si>
  <si>
    <t>І . ГРАФІК НАВЧАЛЬНОГО ПРОЦЕСУ</t>
  </si>
  <si>
    <t>ІІ. ЗВЕДЕНІ ДАНІ ПРО БЮДЖЕТ ЧАСУ (в тижнях)</t>
  </si>
  <si>
    <t>Кваліфікаційна робота</t>
  </si>
  <si>
    <t>Спеціальність</t>
  </si>
  <si>
    <t>Кредитів ECTS</t>
  </si>
  <si>
    <t>I рік навчання</t>
  </si>
  <si>
    <t>II рік навчання</t>
  </si>
  <si>
    <t>III рік навчання</t>
  </si>
  <si>
    <t>IV рік навчання</t>
  </si>
  <si>
    <t>V рік навчання</t>
  </si>
  <si>
    <t>практичні (семінарські)</t>
  </si>
  <si>
    <t>Спеціалізація (за наявності)</t>
  </si>
  <si>
    <t>2 роки 10 місяців</t>
  </si>
  <si>
    <t>заочна</t>
  </si>
  <si>
    <t>Н</t>
  </si>
  <si>
    <t>Наст.сесія</t>
  </si>
  <si>
    <t>Рік навчання</t>
  </si>
  <si>
    <t>Розподіл аудиторних годин та кредитів по роках навчання і семестрах</t>
  </si>
  <si>
    <t>2)</t>
  </si>
  <si>
    <t>для планів денної форми навчання</t>
  </si>
  <si>
    <t>для планів заочної форми навчання</t>
  </si>
  <si>
    <t>3)</t>
  </si>
  <si>
    <t>ІІ рік навчання</t>
  </si>
  <si>
    <t>ІІI рік навчання</t>
  </si>
  <si>
    <t>кредит</t>
  </si>
  <si>
    <t>На основі</t>
  </si>
  <si>
    <t>Рік вступу</t>
  </si>
  <si>
    <t>Рівень вищої освіти</t>
  </si>
  <si>
    <t>Теоретичне 
навчання
(настановча сесія)</t>
  </si>
  <si>
    <t>Кваліфікаційний екзамен</t>
  </si>
  <si>
    <t>Захист кваліфікаційної роботи</t>
  </si>
  <si>
    <t>Єдиний державний кваліфікаційний іспит</t>
  </si>
  <si>
    <t>ОК1.1</t>
  </si>
  <si>
    <t>ОК1.2</t>
  </si>
  <si>
    <t>ВК1.1</t>
  </si>
  <si>
    <t>ВК1.2</t>
  </si>
  <si>
    <t>ОК2.1</t>
  </si>
  <si>
    <t>ОК2.2</t>
  </si>
  <si>
    <t>ВК2.1</t>
  </si>
  <si>
    <t>ВК2.2</t>
  </si>
  <si>
    <t>проєкти</t>
  </si>
  <si>
    <t>роботи</t>
  </si>
  <si>
    <t xml:space="preserve">Курсові </t>
  </si>
  <si>
    <t>Декан факультету ______________________</t>
  </si>
  <si>
    <t>Гарант освітньо-професійної (освітньо-наукової) програми</t>
  </si>
  <si>
    <t>Завідувач(і) кафедри _____________________</t>
  </si>
  <si>
    <t>Код</t>
  </si>
  <si>
    <t>Кількість тижнів</t>
  </si>
  <si>
    <t>Контрольні заходи
та екзаменаційна
сесія</t>
  </si>
  <si>
    <t>IІІ. ПРАКТИКА</t>
  </si>
  <si>
    <t>ІV. АТЕСТАЦІЯ</t>
  </si>
  <si>
    <t>повної загальної середної освіти</t>
  </si>
  <si>
    <t>молодшого бакалавра</t>
  </si>
  <si>
    <t>бакалавра</t>
  </si>
  <si>
    <t>Програма</t>
  </si>
  <si>
    <t>Освітньо-професійна програма</t>
  </si>
  <si>
    <t>Освітньо-наукова програма</t>
  </si>
  <si>
    <t>"____" _____________ 202___ р.</t>
  </si>
  <si>
    <t>Протокол № ______ від "____" ______ 202___ р.</t>
  </si>
  <si>
    <t>Разом за циклом загальної підготовки</t>
  </si>
  <si>
    <t>Разом за циклом фахової підготовки</t>
  </si>
  <si>
    <t>Обов'язкові компоненти</t>
  </si>
  <si>
    <t>Цикл загальної підготовки</t>
  </si>
  <si>
    <t>Цикл фахової підготовки</t>
  </si>
  <si>
    <t>Загальний обсяг обов'язкових компонентів</t>
  </si>
  <si>
    <t>Вибіркові компоненти</t>
  </si>
  <si>
    <t>Загальний обсяг вибіркових компонентів</t>
  </si>
  <si>
    <t>ОК2.3</t>
  </si>
  <si>
    <t>Вибіркова дисципліна 2.1 спеціального каталогу</t>
  </si>
  <si>
    <t>Вибіркова дисципліна 2.2 спеціального каталогу</t>
  </si>
  <si>
    <t xml:space="preserve">Загальний обсяг освітньої програми </t>
  </si>
  <si>
    <t>V. НАВЧАЛЬНИЙ ПЛАН</t>
  </si>
  <si>
    <t>Кількість аудиторних годин на тиждень</t>
  </si>
  <si>
    <t>(Ім'я ПРІЗВИЩЕ)</t>
  </si>
  <si>
    <t>(Підпис)</t>
  </si>
  <si>
    <t>1)</t>
  </si>
  <si>
    <t>години</t>
  </si>
  <si>
    <t>Код освітнього компоненту
за освітньою програмою</t>
  </si>
  <si>
    <t>Порядковий номер компонента спеціального каталогу</t>
  </si>
  <si>
    <t>Назви вибіркових фахових компонентів спеціального каталогу</t>
  </si>
  <si>
    <t>ВК2.3</t>
  </si>
  <si>
    <t>Вибіркова дисципліна 2.3 спеціального каталогу</t>
  </si>
  <si>
    <t>Вибірковий блок фахових компонентів практичного профілю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</si>
  <si>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</si>
  <si>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</si>
  <si>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</si>
  <si>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</si>
  <si>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</si>
  <si>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</si>
  <si>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</si>
  <si>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</si>
  <si>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</si>
  <si>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</si>
  <si>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</si>
  <si>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</si>
  <si>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</si>
  <si>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</si>
  <si>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</si>
  <si>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</si>
  <si>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</si>
  <si>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</si>
  <si>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</si>
  <si>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</si>
  <si>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Розрахунково-графічні
роботи</t>
  </si>
  <si>
    <t>4 роки 10 місяців</t>
  </si>
  <si>
    <t>Атестаційний іспит</t>
  </si>
  <si>
    <t>ПОГОДЖЕНО:</t>
  </si>
  <si>
    <t>Освітня кваліфікація</t>
  </si>
  <si>
    <r>
      <t>Вибірковий блок фахових компонентів практичного профілю (</t>
    </r>
    <r>
      <rPr>
        <b/>
        <i/>
        <sz val="11"/>
        <rFont val="Times New Roman"/>
        <family val="1"/>
        <charset val="204"/>
      </rPr>
      <t>назва</t>
    </r>
    <r>
      <rPr>
        <b/>
        <sz val="11"/>
        <rFont val="Times New Roman"/>
        <family val="1"/>
        <charset val="204"/>
      </rPr>
      <t>) - за наявності блоку</t>
    </r>
  </si>
  <si>
    <t>Вибірковий блок фахових компонентів практичного профілю (назва) - за наявності блоку</t>
  </si>
  <si>
    <t xml:space="preserve">Вибіркова дисципліна 2.1 </t>
  </si>
  <si>
    <t>Вибіркова дисципліна 1.1 загального каталогу</t>
  </si>
  <si>
    <t xml:space="preserve">роботи </t>
  </si>
  <si>
    <t>Курсові</t>
  </si>
  <si>
    <t>Загальний обсяг освітньої програми</t>
  </si>
  <si>
    <t>ОК1.3</t>
  </si>
  <si>
    <t>ОК2.4</t>
  </si>
  <si>
    <t>ОК2.5</t>
  </si>
  <si>
    <t>ОК2.6</t>
  </si>
  <si>
    <t>ОК2.7</t>
  </si>
  <si>
    <t>ОК2.8</t>
  </si>
  <si>
    <t>ОК2.9</t>
  </si>
  <si>
    <t>ОК2.10</t>
  </si>
  <si>
    <t>Вибіркова дисципліна 2.2</t>
  </si>
  <si>
    <t>Вибіркова дисципліна 2.3</t>
  </si>
  <si>
    <t>ВК2.4</t>
  </si>
  <si>
    <t>Вибіркова дисципліна 2.4</t>
  </si>
  <si>
    <t>семестри та тетраместри</t>
  </si>
  <si>
    <t>Розподіл аудиторних годин та кредитів по роках навчання і тетраместрах</t>
  </si>
  <si>
    <t>Посада</t>
  </si>
  <si>
    <t>Прізвище, ім'я, по-батькові</t>
  </si>
  <si>
    <t>Підпис</t>
  </si>
  <si>
    <t>Лист погодження 
(шаблон навчального плану УДУНТ)</t>
  </si>
  <si>
    <t>Перший проректор</t>
  </si>
  <si>
    <t>Проректор з науково-педагогічної роботи</t>
  </si>
  <si>
    <t>Директор ННЦЗО</t>
  </si>
  <si>
    <t>Вибіркова дисципліна 1.2 загального каталогу</t>
  </si>
  <si>
    <t>(підпис)</t>
  </si>
  <si>
    <t>Комірки, що потребують вибору зі списку</t>
  </si>
  <si>
    <t>Комірки, що містять формули для розрахунку значень</t>
  </si>
  <si>
    <t>1.1</t>
  </si>
  <si>
    <t>Даний план призначений для рівня Навчально-наукових інститутів (ННІ)</t>
  </si>
  <si>
    <t>Якщо освітня програма реалізується виключно в межах конкретного ННІ, в "Вибіркових компонентах" залишається "Цикл фахової підготовки"</t>
  </si>
  <si>
    <t>1.2</t>
  </si>
  <si>
    <t>Якщо освітня програма є ОБ'ЄДНАНОЮ, в "Вибіркових компонентах" в "Циклі фахової підготовки" залишаються блоки (з назвами) по кількості освітніх траєкторій Детально розкривається блок відповідного ННІ</t>
  </si>
  <si>
    <t>2.1</t>
  </si>
  <si>
    <t>Рівень вищої освіти (впливає на розрахунок загальної кількості аудиторних годин)</t>
  </si>
  <si>
    <t>Форма навчання (впливає на розрахунок загальної кількості аудиторних годин)</t>
  </si>
  <si>
    <t>Графік навчального процесу (впливає на розрахунок розділу - ІІ. ЗВЕДЕНІ ДАНІ ПРО БЮДЖЕТ ЧАСУ (в тижнях))</t>
  </si>
  <si>
    <t>2.2</t>
  </si>
  <si>
    <t>2.3</t>
  </si>
  <si>
    <t>2.4</t>
  </si>
  <si>
    <t>2.5</t>
  </si>
  <si>
    <t>В плані передбачені поля, що заповнюються шляхом вибору варіанту зі списку - в шаблоні позначено сірим кольором. Від вибору залежить правильність заповнення інших розділів або розрахунок певних значень - в шаблоні позначено блакитним кольором.</t>
  </si>
  <si>
    <t>Графік навчального процесу:</t>
  </si>
  <si>
    <t>містить 40 навчальних тижнів (тижні теоретичного навчання та тижні проведення контрольних заходів)</t>
  </si>
  <si>
    <t>3.1</t>
  </si>
  <si>
    <t>3.2</t>
  </si>
  <si>
    <t>Навчальний план:</t>
  </si>
  <si>
    <t>4.1</t>
  </si>
  <si>
    <t>4.2</t>
  </si>
  <si>
    <t>4.3</t>
  </si>
  <si>
    <t>4.4</t>
  </si>
  <si>
    <t>4.5</t>
  </si>
  <si>
    <t>Погодження навчального плану:</t>
  </si>
  <si>
    <t>за наявності кількох випускових кафедр за однією освітньою програмою план погоджують завідувачі відповідних випускових кафедр</t>
  </si>
  <si>
    <t>5.1</t>
  </si>
  <si>
    <t>5.2</t>
  </si>
  <si>
    <t>5.3</t>
  </si>
  <si>
    <t>Плавила створення навчальних планів</t>
  </si>
  <si>
    <t>4.6</t>
  </si>
  <si>
    <r>
      <rPr>
        <u/>
        <sz val="10"/>
        <rFont val="Arial Cyr"/>
        <charset val="204"/>
      </rPr>
      <t>для денної форми навчання</t>
    </r>
    <r>
      <rPr>
        <sz val="10"/>
        <rFont val="Arial Cyr"/>
        <charset val="204"/>
      </rPr>
      <t xml:space="preserve"> план погоджує ДЕКАН відповідного факультету
</t>
    </r>
    <r>
      <rPr>
        <u/>
        <sz val="10"/>
        <rFont val="Arial Cyr"/>
        <charset val="204"/>
      </rPr>
      <t>для заочної форми навчання</t>
    </r>
    <r>
      <rPr>
        <sz val="10"/>
        <rFont val="Arial Cyr"/>
        <charset val="204"/>
      </rPr>
      <t xml:space="preserve"> план погоджує ДИРЕКТОР ННЦЗО</t>
    </r>
  </si>
  <si>
    <r>
      <rPr>
        <u/>
        <sz val="10"/>
        <rFont val="Arial Cyr"/>
        <charset val="204"/>
      </rPr>
      <t>аудиторне навантаження</t>
    </r>
    <r>
      <rPr>
        <sz val="10"/>
        <rFont val="Arial Cyr"/>
        <charset val="204"/>
      </rPr>
      <t xml:space="preserve"> розраховується в межах </t>
    </r>
    <r>
      <rPr>
        <b/>
        <sz val="10"/>
        <rFont val="Arial Cyr"/>
        <charset val="204"/>
      </rPr>
      <t>від 1/3 до 1/2 від загального обсягу годин</t>
    </r>
    <r>
      <rPr>
        <sz val="10"/>
        <rFont val="Arial Cyr"/>
        <charset val="204"/>
      </rPr>
      <t>, відведених на дисципліну</t>
    </r>
  </si>
  <si>
    <r>
      <rPr>
        <u/>
        <sz val="10"/>
        <rFont val="Arial Cyr"/>
        <charset val="204"/>
      </rPr>
      <t>кількість курсових проєктів, курсових та розрахунково-графічних робіт на семестр</t>
    </r>
    <r>
      <rPr>
        <sz val="10"/>
        <rFont val="Arial Cyr"/>
        <charset val="204"/>
      </rPr>
      <t xml:space="preserve"> </t>
    </r>
    <r>
      <rPr>
        <b/>
        <sz val="10"/>
        <rFont val="Arial Cyr"/>
        <charset val="204"/>
      </rPr>
      <t>не повинна перевищувати 2</t>
    </r>
  </si>
  <si>
    <r>
      <rPr>
        <u/>
        <sz val="10"/>
        <rFont val="Arial Cyr"/>
        <charset val="204"/>
      </rPr>
      <t>кількість дисциплін, що викладаються одночасно</t>
    </r>
    <r>
      <rPr>
        <sz val="10"/>
        <rFont val="Arial Cyr"/>
        <charset val="204"/>
      </rPr>
      <t xml:space="preserve">, </t>
    </r>
    <r>
      <rPr>
        <b/>
        <sz val="10"/>
        <rFont val="Arial Cyr"/>
        <charset val="204"/>
      </rPr>
      <t>не повинна перевищувати 8</t>
    </r>
  </si>
  <si>
    <r>
      <rPr>
        <u/>
        <sz val="10"/>
        <rFont val="Arial Cyr"/>
        <charset val="204"/>
      </rPr>
      <t>кількість екзаменів у семестрі</t>
    </r>
    <r>
      <rPr>
        <sz val="10"/>
        <rFont val="Arial Cyr"/>
        <charset val="204"/>
      </rPr>
      <t xml:space="preserve"> </t>
    </r>
    <r>
      <rPr>
        <b/>
        <sz val="10"/>
        <rFont val="Arial Cyr"/>
        <charset val="204"/>
      </rPr>
      <t>не повинна перевищувати 4</t>
    </r>
  </si>
  <si>
    <t>5.4</t>
  </si>
  <si>
    <t>практичні</t>
  </si>
  <si>
    <t>для друкованої версії навчального плану (на підпис) стовпчики аудиторних годин з розподілом на види занять слід приховати</t>
  </si>
  <si>
    <t>всі комірки навчального плану, пофарбовані блакитним кольором, є розрахунковими</t>
  </si>
  <si>
    <t>Кількість курсових робіт (проєктів) та розрахунково-графічних робіт</t>
  </si>
  <si>
    <t>4.7</t>
  </si>
  <si>
    <t>4.8</t>
  </si>
  <si>
    <t>4.9</t>
  </si>
  <si>
    <t>4.10</t>
  </si>
  <si>
    <t>4.11</t>
  </si>
  <si>
    <r>
      <rPr>
        <u/>
        <sz val="10"/>
        <rFont val="Arial Cyr"/>
        <charset val="204"/>
      </rPr>
      <t>кількість заліків, екзаменів, курсових проєктів/робіт та розрахунково-графічних робіт</t>
    </r>
    <r>
      <rPr>
        <sz val="10"/>
        <rFont val="Arial Cyr"/>
        <charset val="204"/>
      </rPr>
      <t xml:space="preserve"> визначається як сума значень, що відповідають номеру семестра (тетраместра) проведення, проставленого у відповідному стовпчику. Інші види індивідуальних завдань (контрольні, реферати тощо) відображаються виключно в робочих програмах дисциплін і до навчального плану не заносяться</t>
    </r>
  </si>
  <si>
    <t>4.12</t>
  </si>
  <si>
    <r>
      <t xml:space="preserve">правила розрахунку аудиторних годин:
- </t>
    </r>
    <r>
      <rPr>
        <u/>
        <sz val="10"/>
        <rFont val="Arial Cyr"/>
        <charset val="204"/>
      </rPr>
      <t xml:space="preserve">загальна кількість годин з дисципліни </t>
    </r>
    <r>
      <rPr>
        <sz val="10"/>
        <rFont val="Arial Cyr"/>
        <charset val="204"/>
      </rPr>
      <t xml:space="preserve">визначається як добуток кількості кредитів на 30
- </t>
    </r>
    <r>
      <rPr>
        <u/>
        <sz val="10"/>
        <rFont val="Arial Cyr"/>
        <charset val="204"/>
      </rPr>
      <t>загальна кількість тижневих аудиторних годин</t>
    </r>
    <r>
      <rPr>
        <sz val="10"/>
        <rFont val="Arial Cyr"/>
        <charset val="204"/>
      </rPr>
      <t xml:space="preserve"> визначається як сума тижневих годин лекцій, практичних та лабораторних занять
- </t>
    </r>
    <r>
      <rPr>
        <u/>
        <sz val="10"/>
        <rFont val="Arial Cyr"/>
        <charset val="204"/>
      </rPr>
      <t>загальна кількість аудиторних годин для денної форми навчання</t>
    </r>
    <r>
      <rPr>
        <sz val="10"/>
        <rFont val="Arial Cyr"/>
        <charset val="204"/>
      </rPr>
      <t xml:space="preserve"> визначається як сума добутків тижневих годин на кількість тижнів у семестрі (тетраместрі); </t>
    </r>
    <r>
      <rPr>
        <u/>
        <sz val="10"/>
        <rFont val="Arial Cyr"/>
        <charset val="204"/>
      </rPr>
      <t>для заочної форми навчання</t>
    </r>
    <r>
      <rPr>
        <sz val="10"/>
        <rFont val="Arial Cyr"/>
        <charset val="204"/>
      </rPr>
      <t xml:space="preserve"> дорівнює загальній кількості аудиторних годин за семестр</t>
    </r>
  </si>
  <si>
    <r>
      <rPr>
        <u/>
        <sz val="10"/>
        <rFont val="Arial Cyr"/>
        <charset val="204"/>
      </rPr>
      <t>для планів кафедри Військової підготовки спеціалістів</t>
    </r>
    <r>
      <rPr>
        <sz val="10"/>
        <rFont val="Arial Cyr"/>
        <charset val="204"/>
      </rPr>
      <t xml:space="preserve"> план погоджує Начальник кафедри</t>
    </r>
  </si>
  <si>
    <t>1 рік 9 місяців</t>
  </si>
  <si>
    <t>1 рік 4 місяці</t>
  </si>
  <si>
    <r>
      <t xml:space="preserve">кількість аудиторних годин з дисципліни для заочної форми навчання визначається як:
</t>
    </r>
    <r>
      <rPr>
        <b/>
        <sz val="10"/>
        <color indexed="10"/>
        <rFont val="Arial Cyr"/>
        <charset val="204"/>
      </rPr>
      <t>в процесі погодження</t>
    </r>
  </si>
  <si>
    <r>
      <rPr>
        <u/>
        <sz val="10"/>
        <rFont val="Arial Cyr"/>
        <charset val="204"/>
      </rPr>
      <t>кількість кредитів на семестр:</t>
    </r>
    <r>
      <rPr>
        <sz val="10"/>
        <rFont val="Arial Cyr"/>
        <charset val="204"/>
      </rPr>
      <t xml:space="preserve">
- для денної форми навчання (бакалавр, магістр) </t>
    </r>
    <r>
      <rPr>
        <b/>
        <sz val="10"/>
        <rFont val="Arial Cyr"/>
        <charset val="204"/>
      </rPr>
      <t>не повинна перевищувати 30 кредитів</t>
    </r>
    <r>
      <rPr>
        <sz val="10"/>
        <rFont val="Arial Cyr"/>
        <charset val="204"/>
      </rPr>
      <t xml:space="preserve">
- для заочної форми навчання (магістр) </t>
    </r>
    <r>
      <rPr>
        <b/>
        <sz val="10"/>
        <rFont val="Arial Cyr"/>
        <charset val="204"/>
      </rPr>
      <t>не повинна перевищувати 30 кредитів</t>
    </r>
    <r>
      <rPr>
        <sz val="10"/>
        <rFont val="Arial Cyr"/>
        <charset val="204"/>
      </rPr>
      <t xml:space="preserve">
</t>
    </r>
    <r>
      <rPr>
        <sz val="10"/>
        <color indexed="10"/>
        <rFont val="Arial Cyr"/>
        <charset val="204"/>
      </rPr>
      <t xml:space="preserve">- для заочної форми навчання (бакалавр) становить </t>
    </r>
    <r>
      <rPr>
        <b/>
        <sz val="10"/>
        <color indexed="10"/>
        <rFont val="Arial Cyr"/>
        <charset val="204"/>
      </rPr>
      <t>для І та ІІ років навчання - 44 кредити</t>
    </r>
    <r>
      <rPr>
        <sz val="10"/>
        <color indexed="10"/>
        <rFont val="Arial Cyr"/>
        <charset val="204"/>
      </rPr>
      <t xml:space="preserve">, </t>
    </r>
    <r>
      <rPr>
        <b/>
        <sz val="10"/>
        <color indexed="10"/>
        <rFont val="Arial Cyr"/>
        <charset val="204"/>
      </rPr>
      <t>для наступних років навчання - не більше 52 кредитів - в процесі погодження</t>
    </r>
  </si>
  <si>
    <r>
      <rPr>
        <u/>
        <sz val="10"/>
        <rFont val="Arial Cyr"/>
        <charset val="204"/>
      </rPr>
      <t>кількість аудиторних годин на тиждень для денної форми навчання</t>
    </r>
    <r>
      <rPr>
        <sz val="10"/>
        <rFont val="Arial Cyr"/>
        <charset val="204"/>
      </rPr>
      <t xml:space="preserve"> (в середньому на навчальний рік) не повинна перевищувати:
- для бакалаврів - </t>
    </r>
    <r>
      <rPr>
        <b/>
        <sz val="10"/>
        <rFont val="Arial Cyr"/>
        <charset val="204"/>
      </rPr>
      <t>22 години</t>
    </r>
    <r>
      <rPr>
        <sz val="10"/>
        <rFont val="Arial Cyr"/>
        <charset val="204"/>
      </rPr>
      <t xml:space="preserve">
- для магістрів - </t>
    </r>
    <r>
      <rPr>
        <b/>
        <sz val="10"/>
        <rFont val="Arial Cyr"/>
        <charset val="204"/>
      </rPr>
      <t>18 годин</t>
    </r>
  </si>
  <si>
    <t>Екзамен</t>
  </si>
  <si>
    <t>Заліки</t>
  </si>
  <si>
    <t>Курсові проекти</t>
  </si>
  <si>
    <t>Курсові роботи</t>
  </si>
  <si>
    <t>РГР</t>
  </si>
  <si>
    <t>у підсумковій частині навчального плану розрахунок кількісті екзаменів, заліків та курсових проєктів/курсових робіт/розрахунково-графічних робіт автоматизовано. Якщо для певної дисципліни необхідно вказати декілька семестрів/тетраместрів, то їх слід записувати через "пробіл", наприклад, екзамен в першому та другому семестрі - 
"1 2"</t>
  </si>
  <si>
    <t>4.13</t>
  </si>
  <si>
    <t>рядки із зайвими дисциплінами можна видалити, обов'язково залишивши перший та останній рядок в блоці (для збереження діапазону розрахунків)</t>
  </si>
  <si>
    <t>4.14</t>
  </si>
  <si>
    <t>в семестрах, що містять практичну підготовку, кількість тижнів теоретичного навчання скорочується на кількість тижнів практичної підготовки (наприклад, 12 тижнів теоретичного навчання та 4 тижні практичної підготовки). Відповідно, аудиторне навантаження розраховується на тижні теоретичного навчання (тобто 2 години лекцій на тиждень дорівнюватимуть 24 годинам лекцій на семестр). Для правильності розрахунку у відповідних формулах слід змінити посилання відповідну на кількість тижнів у рядку з ЧЕРВОНИМИ числами кількості тижнів (за замовченням 16 для семестрів та 8 для тетраместрів)</t>
  </si>
  <si>
    <t>у другому рядочку ЧЕРВОНИМ позначено варіанти кількості навчальних тижнів в залежності від року навчання або наявності практики - для друкованої версії навчального плану слід визначити БІЛИЙ колір тексту для даного рядка. Для правильності розрахунку у відповідних формулах слід змінити посилання відповідну на кількість тижнів у рядку з ЧЕРВОНИМИ числами кількості тижнів (за замовченням 16 для семестрів та 8 для тетраместрів)</t>
  </si>
  <si>
    <t>Заступник керівника навчального відділу ННІ _______</t>
  </si>
  <si>
    <t>Перший (бакалаврський)</t>
  </si>
  <si>
    <t>Другий (магістерський)</t>
  </si>
  <si>
    <t>Програмою</t>
  </si>
  <si>
    <t>Освітньо-професійною програмою</t>
  </si>
  <si>
    <t>Освітньо-науковою програмою</t>
  </si>
  <si>
    <t>Додаток до НАВЧАЛЬНОГО ПЛАНУ</t>
  </si>
  <si>
    <t>за</t>
  </si>
  <si>
    <t>(назва освітньої програми)</t>
  </si>
  <si>
    <t>для рівня вищої освіти</t>
  </si>
  <si>
    <r>
      <t xml:space="preserve">навчальні плани ННІ ІПБТ, ННІ УДХТУ, ННІ ПДАБА візують відповідні заступники керівника навчального відділу (або інші відповідальні особи), погоджує </t>
    </r>
    <r>
      <rPr>
        <b/>
        <sz val="10"/>
        <rFont val="Arial Cyr"/>
        <charset val="204"/>
      </rPr>
      <t>керівник навчального відділу</t>
    </r>
  </si>
  <si>
    <t xml:space="preserve"> (назва блоку)</t>
  </si>
  <si>
    <t xml:space="preserve">Ділове спілкування іноземною мовою     </t>
  </si>
  <si>
    <t>Методологія та організація наукових досліджень</t>
  </si>
  <si>
    <t>Управління інноваційною діяльністю</t>
  </si>
  <si>
    <t>Менеджмент організацій та бізнес-адміністрування</t>
  </si>
  <si>
    <t>Корпоративне управління та соціальна відповідальність</t>
  </si>
  <si>
    <t>Публічне адміністрування</t>
  </si>
  <si>
    <t xml:space="preserve">Технології управління розвитком бізнесу  </t>
  </si>
  <si>
    <t>Управління бізнес-фінансами</t>
  </si>
  <si>
    <t>ІТ стратегія та цифровізація бізнесу</t>
  </si>
  <si>
    <t>HR менеджмент</t>
  </si>
  <si>
    <t xml:space="preserve">Правове середовище ведення бізнесу </t>
  </si>
  <si>
    <t>Переддипломна практика)</t>
  </si>
  <si>
    <t>«БІЗНЕС-АДМІНІСТРУВАННЯ»</t>
  </si>
  <si>
    <t>Аналітичне забезпечення управління</t>
  </si>
  <si>
    <t>Крос-культурний менеджмент</t>
  </si>
  <si>
    <t>Організаційна поведінка і лідерство</t>
  </si>
  <si>
    <t>Організація, планування та нормування праці</t>
  </si>
  <si>
    <t>Організація та планування в промисловості</t>
  </si>
  <si>
    <t>Професійна та корпоративна етика</t>
  </si>
  <si>
    <t>Стратегічний маркетинг</t>
  </si>
  <si>
    <t>Стратегічні рішення та бізнес планування</t>
  </si>
  <si>
    <t>Сучасні концепції  організації та управління виробництвом</t>
  </si>
  <si>
    <t>Сучасний менеджмент  та ділові комунікації</t>
  </si>
  <si>
    <t>Технології управлінського консультування</t>
  </si>
  <si>
    <t>Тренінг-курс "Інвестиційний менеджмент</t>
  </si>
  <si>
    <t>Управління організаційними змінами</t>
  </si>
  <si>
    <t>Управління венчурним бізнесом  (Стартап менеджмент)</t>
  </si>
  <si>
    <t>Управлінський облік та фінансовий менеджмент</t>
  </si>
  <si>
    <t>2024-2026 н.р.</t>
  </si>
  <si>
    <t>Організація, проектування та моделювання  організаційних структур</t>
  </si>
  <si>
    <t>Вибіркова дисципліна 2.4 спеціального каталогу</t>
  </si>
  <si>
    <t>Переддипломна практика</t>
  </si>
  <si>
    <t>Анатолій РАДКЕВИЧ</t>
  </si>
  <si>
    <t>Олександр ЗАЙЧУК</t>
  </si>
  <si>
    <t>Олена БОЖАНОВА</t>
  </si>
  <si>
    <t>Світлана БОРИЧЕВА</t>
  </si>
  <si>
    <t>Дмитро КОЗЕНКОВ</t>
  </si>
  <si>
    <t>Тетяна ШЕМЕТ</t>
  </si>
  <si>
    <t>Ольга КАУТ</t>
  </si>
  <si>
    <t>Методист навчального відділу ННІ ІПБТ</t>
  </si>
  <si>
    <t xml:space="preserve">Магістр менеджменту </t>
  </si>
  <si>
    <t>БІЗНЕС-АДМІНІСТРУВАННЯ</t>
  </si>
  <si>
    <t>D3  «Менеджмент»</t>
  </si>
  <si>
    <t>Керівник навчально-методичного відділу</t>
  </si>
  <si>
    <t>Тетяна ПОЛІШКО</t>
  </si>
  <si>
    <t>Методист навчально-методичного відділу</t>
  </si>
  <si>
    <t>Тетяна КАРШАКОВА</t>
  </si>
  <si>
    <t>D "Бізнес, адміністрування та право"</t>
  </si>
  <si>
    <r>
      <t xml:space="preserve">Ректор ______________             </t>
    </r>
    <r>
      <rPr>
        <u/>
        <sz val="14"/>
        <rFont val="Times New Roman"/>
        <family val="1"/>
        <charset val="204"/>
      </rPr>
      <t>Костянтин СУХИЙ</t>
    </r>
  </si>
  <si>
    <t>Завідувач кафедри управління та адміністрування</t>
  </si>
  <si>
    <t>Декан факультету економіки та менеджменту</t>
  </si>
  <si>
    <t>Строк навчання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</si>
</sst>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 x14ac:knownFonts="1">
    <font>
      <sz val="10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6"/>
      <name val="Times New Roman"/>
      <family val="1"/>
      <charset val="204"/>
    </font>
    <font>
      <sz val="8"/>
      <name val="Arial Cyr"/>
      <charset val="204"/>
    </font>
    <font>
      <b/>
      <i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Arial"/>
      <family val="2"/>
      <charset val="204"/>
    </font>
    <font>
      <u/>
      <sz val="10"/>
      <name val="Times New Roman"/>
      <family val="1"/>
      <charset val="204"/>
    </font>
    <font>
      <i/>
      <u/>
      <sz val="11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6"/>
      <color indexed="9"/>
      <name val="Times New Roman"/>
      <family val="1"/>
      <charset val="204"/>
    </font>
    <font>
      <u/>
      <sz val="12"/>
      <name val="Times New Roman"/>
      <family val="1"/>
      <charset val="204"/>
    </font>
    <font>
      <vertAlign val="superscript"/>
      <sz val="16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i/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indexed="10"/>
      <name val="Times New Roman Cyr"/>
      <charset val="204"/>
    </font>
    <font>
      <b/>
      <sz val="13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0"/>
      <color indexed="10"/>
      <name val="Arial Cyr"/>
      <charset val="204"/>
    </font>
    <font>
      <sz val="10"/>
      <color indexed="10"/>
      <name val="Times New Roman"/>
      <family val="1"/>
      <charset val="204"/>
    </font>
    <font>
      <b/>
      <sz val="16"/>
      <name val="Arial Cyr"/>
      <charset val="204"/>
    </font>
    <font>
      <u/>
      <sz val="10"/>
      <name val="Arial Cyr"/>
      <charset val="204"/>
    </font>
    <font>
      <b/>
      <i/>
      <sz val="10"/>
      <name val="Arial Cyr"/>
      <charset val="204"/>
    </font>
    <font>
      <b/>
      <sz val="10"/>
      <color indexed="10"/>
      <name val="Arial Cyr"/>
      <charset val="204"/>
    </font>
    <font>
      <b/>
      <sz val="12"/>
      <name val="Arial Cyr"/>
      <charset val="204"/>
    </font>
    <font>
      <sz val="14"/>
      <name val="Times New Roman Cyr"/>
      <charset val="204"/>
    </font>
    <font>
      <sz val="8"/>
      <name val="Times New Roman Cyr"/>
      <charset val="204"/>
    </font>
    <font>
      <i/>
      <sz val="14"/>
      <name val="Times New Roman Cyr"/>
      <charset val="204"/>
    </font>
    <font>
      <b/>
      <sz val="12"/>
      <color indexed="9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4" fillId="0" borderId="0"/>
    <xf numFmtId="0" fontId="47" fillId="0" borderId="0"/>
    <xf numFmtId="0" fontId="2" fillId="0" borderId="0"/>
    <xf numFmtId="0" fontId="2" fillId="0" borderId="0"/>
    <xf numFmtId="0" fontId="2" fillId="0" borderId="0"/>
  </cellStyleXfs>
  <cellXfs count="665">
    <xf numFmtId="0" fontId="0" fillId="0" borderId="0" xfId="0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0" fontId="7" fillId="0" borderId="0" xfId="0" applyFont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0" fillId="0" borderId="0" xfId="0" applyNumberFormat="1"/>
    <xf numFmtId="1" fontId="1" fillId="2" borderId="1" xfId="0" applyNumberFormat="1" applyFont="1" applyFill="1" applyBorder="1" applyAlignment="1">
      <alignment horizontal="center"/>
    </xf>
    <xf numFmtId="1" fontId="0" fillId="2" borderId="0" xfId="0" applyNumberFormat="1" applyFill="1"/>
    <xf numFmtId="0" fontId="8" fillId="0" borderId="0" xfId="0" applyFont="1"/>
    <xf numFmtId="0" fontId="8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0" xfId="1" applyAlignment="1">
      <alignment wrapText="1"/>
    </xf>
    <xf numFmtId="0" fontId="10" fillId="0" borderId="0" xfId="3" applyFont="1" applyAlignment="1">
      <alignment horizontal="center"/>
    </xf>
    <xf numFmtId="49" fontId="9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0" fontId="14" fillId="0" borderId="0" xfId="5" applyFont="1"/>
    <xf numFmtId="0" fontId="14" fillId="0" borderId="2" xfId="5" applyFont="1" applyBorder="1" applyAlignment="1">
      <alignment horizontal="center" shrinkToFit="1"/>
    </xf>
    <xf numFmtId="49" fontId="14" fillId="0" borderId="2" xfId="5" applyNumberFormat="1" applyFont="1" applyBorder="1" applyAlignment="1">
      <alignment horizontal="center" shrinkToFit="1"/>
    </xf>
    <xf numFmtId="0" fontId="9" fillId="0" borderId="0" xfId="0" applyFont="1" applyAlignment="1" applyProtection="1">
      <alignment horizontal="right" vertical="top"/>
      <protection locked="0"/>
    </xf>
    <xf numFmtId="0" fontId="8" fillId="0" borderId="0" xfId="5" applyFont="1"/>
    <xf numFmtId="0" fontId="19" fillId="0" borderId="0" xfId="5" applyFont="1"/>
    <xf numFmtId="0" fontId="13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right" vertical="top"/>
      <protection locked="0"/>
    </xf>
    <xf numFmtId="49" fontId="21" fillId="0" borderId="0" xfId="0" applyNumberFormat="1" applyFont="1" applyAlignment="1">
      <alignment horizontal="left" vertical="center"/>
    </xf>
    <xf numFmtId="49" fontId="21" fillId="0" borderId="0" xfId="0" applyNumberFormat="1" applyFont="1"/>
    <xf numFmtId="0" fontId="21" fillId="0" borderId="0" xfId="3" applyFont="1" applyAlignment="1">
      <alignment horizontal="center"/>
    </xf>
    <xf numFmtId="0" fontId="21" fillId="0" borderId="0" xfId="0" applyFont="1"/>
    <xf numFmtId="49" fontId="21" fillId="0" borderId="0" xfId="0" applyNumberFormat="1" applyFont="1" applyAlignment="1">
      <alignment horizontal="center"/>
    </xf>
    <xf numFmtId="49" fontId="11" fillId="0" borderId="0" xfId="0" applyNumberFormat="1" applyFont="1"/>
    <xf numFmtId="49" fontId="22" fillId="0" borderId="0" xfId="0" applyNumberFormat="1" applyFont="1" applyAlignment="1">
      <alignment horizontal="center"/>
    </xf>
    <xf numFmtId="0" fontId="2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right"/>
    </xf>
    <xf numFmtId="49" fontId="21" fillId="0" borderId="0" xfId="0" applyNumberFormat="1" applyFont="1" applyAlignment="1">
      <alignment horizontal="right"/>
    </xf>
    <xf numFmtId="0" fontId="23" fillId="0" borderId="0" xfId="0" applyFont="1"/>
    <xf numFmtId="49" fontId="11" fillId="0" borderId="0" xfId="0" applyNumberFormat="1" applyFont="1" applyAlignment="1">
      <alignment horizontal="left"/>
    </xf>
    <xf numFmtId="0" fontId="14" fillId="0" borderId="0" xfId="0" applyFont="1" applyAlignment="1">
      <alignment vertical="center"/>
    </xf>
    <xf numFmtId="49" fontId="25" fillId="0" borderId="0" xfId="0" applyNumberFormat="1" applyFont="1" applyAlignment="1">
      <alignment horizontal="right" vertical="center"/>
    </xf>
    <xf numFmtId="49" fontId="26" fillId="0" borderId="0" xfId="0" applyNumberFormat="1" applyFont="1" applyAlignment="1">
      <alignment horizontal="right" vertical="top"/>
    </xf>
    <xf numFmtId="49" fontId="25" fillId="0" borderId="0" xfId="0" applyNumberFormat="1" applyFont="1" applyAlignment="1">
      <alignment horizontal="right" vertical="top"/>
    </xf>
    <xf numFmtId="0" fontId="3" fillId="0" borderId="3" xfId="1" applyFont="1" applyBorder="1" applyAlignment="1">
      <alignment horizontal="center" vertical="center" wrapText="1"/>
    </xf>
    <xf numFmtId="49" fontId="27" fillId="0" borderId="0" xfId="0" applyNumberFormat="1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27" fillId="0" borderId="0" xfId="3" applyFont="1" applyAlignment="1">
      <alignment horizontal="left" vertical="top"/>
    </xf>
    <xf numFmtId="49" fontId="5" fillId="0" borderId="0" xfId="0" applyNumberFormat="1" applyFont="1" applyAlignment="1">
      <alignment horizontal="left" vertical="top"/>
    </xf>
    <xf numFmtId="0" fontId="8" fillId="0" borderId="0" xfId="3" applyFont="1"/>
    <xf numFmtId="0" fontId="10" fillId="0" borderId="0" xfId="3" applyFont="1"/>
    <xf numFmtId="0" fontId="14" fillId="0" borderId="0" xfId="3" applyFont="1" applyAlignment="1">
      <alignment horizontal="center" vertical="center"/>
    </xf>
    <xf numFmtId="1" fontId="14" fillId="0" borderId="4" xfId="3" applyNumberFormat="1" applyFont="1" applyBorder="1" applyAlignment="1">
      <alignment horizontal="center" vertical="center" shrinkToFit="1"/>
    </xf>
    <xf numFmtId="1" fontId="14" fillId="0" borderId="1" xfId="3" applyNumberFormat="1" applyFont="1" applyBorder="1" applyAlignment="1">
      <alignment horizontal="center" vertical="center"/>
    </xf>
    <xf numFmtId="0" fontId="14" fillId="0" borderId="1" xfId="3" applyFont="1" applyBorder="1" applyAlignment="1">
      <alignment horizontal="center" vertical="center"/>
    </xf>
    <xf numFmtId="0" fontId="14" fillId="0" borderId="5" xfId="3" applyFont="1" applyBorder="1" applyAlignment="1">
      <alignment horizontal="center" vertical="center"/>
    </xf>
    <xf numFmtId="0" fontId="14" fillId="0" borderId="6" xfId="4" applyFont="1" applyBorder="1" applyAlignment="1">
      <alignment horizontal="center" vertical="center" shrinkToFit="1"/>
    </xf>
    <xf numFmtId="0" fontId="16" fillId="0" borderId="7" xfId="4" applyFont="1" applyBorder="1" applyAlignment="1">
      <alignment horizontal="center" vertical="center" shrinkToFit="1"/>
    </xf>
    <xf numFmtId="0" fontId="16" fillId="0" borderId="8" xfId="4" applyFont="1" applyBorder="1" applyAlignment="1">
      <alignment horizontal="center" vertical="center" shrinkToFit="1"/>
    </xf>
    <xf numFmtId="0" fontId="14" fillId="0" borderId="0" xfId="3" applyFont="1"/>
    <xf numFmtId="0" fontId="14" fillId="0" borderId="9" xfId="3" applyFont="1" applyBorder="1" applyAlignment="1">
      <alignment horizontal="center" vertical="center"/>
    </xf>
    <xf numFmtId="1" fontId="14" fillId="0" borderId="10" xfId="3" applyNumberFormat="1" applyFont="1" applyBorder="1" applyAlignment="1">
      <alignment horizontal="center" vertical="center"/>
    </xf>
    <xf numFmtId="0" fontId="16" fillId="0" borderId="11" xfId="4" applyFont="1" applyBorder="1" applyAlignment="1">
      <alignment horizontal="center" vertical="center" shrinkToFit="1"/>
    </xf>
    <xf numFmtId="0" fontId="16" fillId="0" borderId="12" xfId="4" applyFont="1" applyBorder="1" applyAlignment="1">
      <alignment horizontal="center" vertical="center" shrinkToFit="1"/>
    </xf>
    <xf numFmtId="0" fontId="14" fillId="0" borderId="0" xfId="3" applyFont="1" applyAlignment="1">
      <alignment shrinkToFit="1"/>
    </xf>
    <xf numFmtId="0" fontId="16" fillId="0" borderId="13" xfId="4" applyFont="1" applyBorder="1" applyAlignment="1">
      <alignment horizontal="center" vertical="center" shrinkToFit="1"/>
    </xf>
    <xf numFmtId="0" fontId="16" fillId="0" borderId="5" xfId="4" applyFont="1" applyBorder="1" applyAlignment="1">
      <alignment horizontal="center" vertical="center" shrinkToFit="1"/>
    </xf>
    <xf numFmtId="0" fontId="16" fillId="0" borderId="11" xfId="1" applyFont="1" applyBorder="1" applyAlignment="1">
      <alignment horizontal="center" vertical="center" shrinkToFit="1"/>
    </xf>
    <xf numFmtId="0" fontId="16" fillId="0" borderId="12" xfId="1" applyFont="1" applyBorder="1" applyAlignment="1">
      <alignment horizontal="center" vertical="center" shrinkToFit="1"/>
    </xf>
    <xf numFmtId="0" fontId="16" fillId="0" borderId="14" xfId="4" applyFont="1" applyBorder="1" applyAlignment="1">
      <alignment horizontal="center" vertical="center" shrinkToFit="1"/>
    </xf>
    <xf numFmtId="0" fontId="16" fillId="0" borderId="15" xfId="4" applyFont="1" applyBorder="1" applyAlignment="1">
      <alignment horizontal="center" vertical="center" shrinkToFit="1"/>
    </xf>
    <xf numFmtId="0" fontId="16" fillId="0" borderId="7" xfId="1" applyFont="1" applyBorder="1" applyAlignment="1">
      <alignment horizontal="center" vertical="center" shrinkToFit="1"/>
    </xf>
    <xf numFmtId="0" fontId="8" fillId="0" borderId="0" xfId="1" applyFont="1" applyAlignment="1">
      <alignment horizontal="left" vertical="center" shrinkToFit="1"/>
    </xf>
    <xf numFmtId="0" fontId="14" fillId="0" borderId="0" xfId="1" applyFont="1" applyAlignment="1">
      <alignment horizontal="right" vertical="center" shrinkToFit="1"/>
    </xf>
    <xf numFmtId="1" fontId="28" fillId="0" borderId="0" xfId="3" applyNumberFormat="1" applyFont="1" applyAlignment="1">
      <alignment horizontal="center" vertical="center" shrinkToFit="1"/>
    </xf>
    <xf numFmtId="1" fontId="28" fillId="0" borderId="0" xfId="3" applyNumberFormat="1" applyFont="1" applyAlignment="1">
      <alignment horizontal="center" shrinkToFit="1"/>
    </xf>
    <xf numFmtId="1" fontId="17" fillId="0" borderId="0" xfId="3" applyNumberFormat="1" applyFont="1" applyAlignment="1">
      <alignment horizontal="center" shrinkToFit="1"/>
    </xf>
    <xf numFmtId="1" fontId="8" fillId="0" borderId="0" xfId="3" applyNumberFormat="1" applyFont="1" applyAlignment="1">
      <alignment horizontal="center" shrinkToFit="1"/>
    </xf>
    <xf numFmtId="1" fontId="15" fillId="0" borderId="0" xfId="3" applyNumberFormat="1" applyFont="1" applyAlignment="1">
      <alignment horizontal="center" shrinkToFit="1"/>
    </xf>
    <xf numFmtId="0" fontId="29" fillId="0" borderId="0" xfId="3" applyFont="1" applyAlignment="1">
      <alignment horizontal="center"/>
    </xf>
    <xf numFmtId="0" fontId="28" fillId="0" borderId="0" xfId="3" applyFont="1"/>
    <xf numFmtId="0" fontId="29" fillId="0" borderId="0" xfId="3" applyFont="1"/>
    <xf numFmtId="0" fontId="14" fillId="0" borderId="0" xfId="5" applyFont="1" applyAlignment="1">
      <alignment horizontal="center"/>
    </xf>
    <xf numFmtId="0" fontId="20" fillId="0" borderId="0" xfId="5" applyFont="1" applyAlignment="1">
      <alignment horizontal="left" vertical="center"/>
    </xf>
    <xf numFmtId="0" fontId="24" fillId="0" borderId="0" xfId="5" applyFont="1" applyAlignment="1">
      <alignment horizontal="center"/>
    </xf>
    <xf numFmtId="0" fontId="9" fillId="0" borderId="0" xfId="5" applyFont="1" applyAlignment="1">
      <alignment horizontal="left" vertical="center"/>
    </xf>
    <xf numFmtId="49" fontId="31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/>
    </xf>
    <xf numFmtId="0" fontId="5" fillId="0" borderId="0" xfId="0" applyFont="1" applyAlignment="1" applyProtection="1">
      <alignment horizontal="center" vertical="top"/>
      <protection locked="0"/>
    </xf>
    <xf numFmtId="0" fontId="8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15" fillId="0" borderId="16" xfId="0" applyFont="1" applyBorder="1" applyAlignment="1">
      <alignment horizontal="centerContinuous"/>
    </xf>
    <xf numFmtId="0" fontId="15" fillId="0" borderId="17" xfId="0" applyFont="1" applyBorder="1" applyAlignment="1">
      <alignment horizontal="center"/>
    </xf>
    <xf numFmtId="0" fontId="27" fillId="0" borderId="18" xfId="0" applyFont="1" applyBorder="1" applyAlignment="1">
      <alignment horizontal="centerContinuous"/>
    </xf>
    <xf numFmtId="0" fontId="27" fillId="0" borderId="19" xfId="0" applyFont="1" applyBorder="1" applyAlignment="1">
      <alignment horizontal="centerContinuous"/>
    </xf>
    <xf numFmtId="0" fontId="14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Continuous"/>
    </xf>
    <xf numFmtId="0" fontId="7" fillId="0" borderId="0" xfId="5" applyFont="1"/>
    <xf numFmtId="0" fontId="24" fillId="0" borderId="0" xfId="5" applyFont="1"/>
    <xf numFmtId="0" fontId="7" fillId="0" borderId="0" xfId="5" applyFont="1" applyAlignment="1">
      <alignment horizontal="center" vertical="top"/>
    </xf>
    <xf numFmtId="0" fontId="7" fillId="0" borderId="0" xfId="5" applyFont="1" applyAlignment="1">
      <alignment horizontal="left" vertical="top"/>
    </xf>
    <xf numFmtId="0" fontId="11" fillId="0" borderId="0" xfId="0" applyFont="1"/>
    <xf numFmtId="0" fontId="27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 applyProtection="1">
      <alignment vertical="top"/>
      <protection locked="0"/>
    </xf>
    <xf numFmtId="0" fontId="11" fillId="0" borderId="0" xfId="0" applyFont="1" applyAlignment="1">
      <alignment vertical="center"/>
    </xf>
    <xf numFmtId="0" fontId="32" fillId="0" borderId="0" xfId="1" applyFont="1" applyAlignment="1">
      <alignment wrapText="1"/>
    </xf>
    <xf numFmtId="0" fontId="15" fillId="0" borderId="20" xfId="0" applyFont="1" applyBorder="1" applyAlignment="1">
      <alignment horizontal="centerContinuous"/>
    </xf>
    <xf numFmtId="0" fontId="21" fillId="0" borderId="0" xfId="0" applyFont="1" applyAlignment="1">
      <alignment horizontal="left" wrapText="1"/>
    </xf>
    <xf numFmtId="1" fontId="7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1" fontId="9" fillId="0" borderId="0" xfId="0" applyNumberFormat="1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/>
    <xf numFmtId="0" fontId="7" fillId="0" borderId="0" xfId="0" applyFont="1" applyAlignment="1">
      <alignment vertical="center" wrapText="1"/>
    </xf>
    <xf numFmtId="0" fontId="7" fillId="0" borderId="0" xfId="0" applyFont="1" applyAlignment="1" applyProtection="1">
      <alignment vertical="center" wrapText="1"/>
      <protection locked="0"/>
    </xf>
    <xf numFmtId="0" fontId="9" fillId="0" borderId="0" xfId="0" applyFont="1" applyProtection="1">
      <protection locked="0"/>
    </xf>
    <xf numFmtId="0" fontId="9" fillId="0" borderId="4" xfId="0" applyFont="1" applyBorder="1" applyAlignment="1">
      <alignment horizontal="centerContinuous"/>
    </xf>
    <xf numFmtId="0" fontId="9" fillId="0" borderId="6" xfId="0" applyFont="1" applyBorder="1" applyAlignment="1">
      <alignment horizontal="centerContinuous"/>
    </xf>
    <xf numFmtId="0" fontId="9" fillId="0" borderId="21" xfId="0" applyFont="1" applyBorder="1" applyAlignment="1">
      <alignment horizontal="centerContinuous"/>
    </xf>
    <xf numFmtId="0" fontId="5" fillId="0" borderId="0" xfId="0" applyFont="1"/>
    <xf numFmtId="0" fontId="11" fillId="0" borderId="0" xfId="0" applyFont="1" applyAlignment="1">
      <alignment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shrinkToFit="1"/>
    </xf>
    <xf numFmtId="49" fontId="8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49" fontId="31" fillId="0" borderId="0" xfId="0" applyNumberFormat="1" applyFont="1" applyAlignment="1">
      <alignment horizontal="right" vertical="top"/>
    </xf>
    <xf numFmtId="49" fontId="27" fillId="0" borderId="0" xfId="0" applyNumberFormat="1" applyFont="1" applyAlignment="1">
      <alignment vertical="top"/>
    </xf>
    <xf numFmtId="49" fontId="27" fillId="0" borderId="0" xfId="0" applyNumberFormat="1" applyFont="1" applyAlignment="1">
      <alignment vertical="top" wrapText="1"/>
    </xf>
    <xf numFmtId="0" fontId="8" fillId="0" borderId="22" xfId="0" applyFont="1" applyBorder="1"/>
    <xf numFmtId="0" fontId="8" fillId="0" borderId="23" xfId="0" applyFont="1" applyBorder="1"/>
    <xf numFmtId="0" fontId="14" fillId="0" borderId="24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13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6" fillId="0" borderId="19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shrinkToFit="1"/>
    </xf>
    <xf numFmtId="0" fontId="14" fillId="0" borderId="25" xfId="0" applyFont="1" applyBorder="1" applyAlignment="1">
      <alignment horizontal="center" vertical="center" shrinkToFit="1"/>
    </xf>
    <xf numFmtId="0" fontId="14" fillId="0" borderId="25" xfId="0" applyFont="1" applyBorder="1" applyAlignment="1">
      <alignment vertical="center" wrapText="1"/>
    </xf>
    <xf numFmtId="0" fontId="14" fillId="0" borderId="26" xfId="0" applyFont="1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 shrinkToFit="1"/>
    </xf>
    <xf numFmtId="0" fontId="16" fillId="0" borderId="12" xfId="0" applyFont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49" fontId="26" fillId="0" borderId="0" xfId="0" applyNumberFormat="1" applyFont="1" applyAlignment="1">
      <alignment horizontal="right" vertical="center"/>
    </xf>
    <xf numFmtId="0" fontId="14" fillId="0" borderId="14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49" fontId="14" fillId="0" borderId="19" xfId="0" applyNumberFormat="1" applyFont="1" applyBorder="1" applyAlignment="1">
      <alignment horizontal="left" vertical="center"/>
    </xf>
    <xf numFmtId="49" fontId="14" fillId="0" borderId="9" xfId="0" applyNumberFormat="1" applyFont="1" applyBorder="1" applyAlignment="1">
      <alignment horizontal="left" vertical="center"/>
    </xf>
    <xf numFmtId="0" fontId="16" fillId="0" borderId="27" xfId="0" applyFont="1" applyBorder="1" applyAlignment="1">
      <alignment horizontal="centerContinuous" vertical="center" wrapText="1"/>
    </xf>
    <xf numFmtId="0" fontId="16" fillId="0" borderId="28" xfId="0" applyFont="1" applyBorder="1" applyAlignment="1">
      <alignment horizontal="centerContinuous" vertical="center" wrapText="1"/>
    </xf>
    <xf numFmtId="0" fontId="16" fillId="0" borderId="29" xfId="0" applyFont="1" applyBorder="1" applyAlignment="1">
      <alignment horizontal="centerContinuous" vertical="center" wrapText="1"/>
    </xf>
    <xf numFmtId="0" fontId="14" fillId="0" borderId="13" xfId="3" applyFont="1" applyBorder="1" applyAlignment="1">
      <alignment horizontal="center" vertical="center"/>
    </xf>
    <xf numFmtId="0" fontId="16" fillId="0" borderId="30" xfId="3" applyFont="1" applyBorder="1" applyAlignment="1">
      <alignment horizontal="centerContinuous" vertical="center"/>
    </xf>
    <xf numFmtId="0" fontId="16" fillId="0" borderId="31" xfId="3" applyFont="1" applyBorder="1" applyAlignment="1">
      <alignment horizontal="centerContinuous" vertical="center"/>
    </xf>
    <xf numFmtId="0" fontId="16" fillId="0" borderId="32" xfId="3" applyFont="1" applyBorder="1" applyAlignment="1">
      <alignment horizontal="centerContinuous" vertical="center"/>
    </xf>
    <xf numFmtId="0" fontId="16" fillId="0" borderId="25" xfId="3" applyFont="1" applyBorder="1" applyAlignment="1">
      <alignment horizontal="centerContinuous" vertical="center"/>
    </xf>
    <xf numFmtId="0" fontId="16" fillId="0" borderId="24" xfId="3" applyFont="1" applyBorder="1" applyAlignment="1">
      <alignment horizontal="centerContinuous" vertical="center"/>
    </xf>
    <xf numFmtId="0" fontId="16" fillId="0" borderId="22" xfId="3" applyFont="1" applyBorder="1" applyAlignment="1">
      <alignment horizontal="centerContinuous" vertical="center"/>
    </xf>
    <xf numFmtId="1" fontId="14" fillId="0" borderId="21" xfId="3" applyNumberFormat="1" applyFont="1" applyBorder="1" applyAlignment="1">
      <alignment horizontal="center" vertical="center" shrinkToFit="1"/>
    </xf>
    <xf numFmtId="0" fontId="14" fillId="0" borderId="10" xfId="3" applyFont="1" applyBorder="1" applyAlignment="1">
      <alignment horizontal="center" vertical="center"/>
    </xf>
    <xf numFmtId="0" fontId="14" fillId="0" borderId="14" xfId="3" applyFont="1" applyBorder="1" applyAlignment="1">
      <alignment horizontal="center" vertical="center"/>
    </xf>
    <xf numFmtId="0" fontId="14" fillId="0" borderId="12" xfId="3" applyFont="1" applyBorder="1" applyAlignment="1">
      <alignment horizontal="center" vertical="center"/>
    </xf>
    <xf numFmtId="0" fontId="14" fillId="0" borderId="0" xfId="3" applyFont="1" applyAlignment="1">
      <alignment horizontal="center"/>
    </xf>
    <xf numFmtId="0" fontId="9" fillId="0" borderId="0" xfId="3" applyFont="1"/>
    <xf numFmtId="0" fontId="16" fillId="0" borderId="0" xfId="1" applyFont="1" applyAlignment="1">
      <alignment horizontal="center" vertical="center"/>
    </xf>
    <xf numFmtId="0" fontId="16" fillId="0" borderId="19" xfId="3" applyFont="1" applyBorder="1" applyAlignment="1">
      <alignment horizontal="center" vertical="center"/>
    </xf>
    <xf numFmtId="49" fontId="14" fillId="0" borderId="4" xfId="4" applyNumberFormat="1" applyFont="1" applyBorder="1" applyAlignment="1">
      <alignment horizontal="left" vertical="center"/>
    </xf>
    <xf numFmtId="0" fontId="28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8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/>
    <xf numFmtId="0" fontId="36" fillId="0" borderId="22" xfId="0" applyFont="1" applyBorder="1"/>
    <xf numFmtId="0" fontId="36" fillId="0" borderId="23" xfId="0" applyFont="1" applyBorder="1"/>
    <xf numFmtId="0" fontId="34" fillId="0" borderId="0" xfId="3" applyFont="1"/>
    <xf numFmtId="0" fontId="16" fillId="3" borderId="33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4" fillId="3" borderId="33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  <xf numFmtId="0" fontId="16" fillId="3" borderId="36" xfId="0" applyFont="1" applyFill="1" applyBorder="1" applyAlignment="1">
      <alignment horizontal="center" vertical="center"/>
    </xf>
    <xf numFmtId="0" fontId="16" fillId="3" borderId="19" xfId="0" applyFont="1" applyFill="1" applyBorder="1" applyAlignment="1">
      <alignment horizontal="center" vertical="center"/>
    </xf>
    <xf numFmtId="0" fontId="16" fillId="3" borderId="37" xfId="0" applyFont="1" applyFill="1" applyBorder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16" fillId="3" borderId="39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27" fillId="0" borderId="0" xfId="0" applyFont="1"/>
    <xf numFmtId="0" fontId="27" fillId="0" borderId="0" xfId="5" applyFont="1" applyAlignment="1">
      <alignment horizontal="left"/>
    </xf>
    <xf numFmtId="0" fontId="0" fillId="4" borderId="1" xfId="0" applyFill="1" applyBorder="1"/>
    <xf numFmtId="0" fontId="0" fillId="3" borderId="1" xfId="0" applyFill="1" applyBorder="1"/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top"/>
    </xf>
    <xf numFmtId="49" fontId="0" fillId="0" borderId="0" xfId="0" applyNumberFormat="1" applyAlignment="1">
      <alignment horizontal="right" vertical="top"/>
    </xf>
    <xf numFmtId="0" fontId="0" fillId="0" borderId="0" xfId="0" applyAlignment="1">
      <alignment horizontal="left" wrapText="1"/>
    </xf>
    <xf numFmtId="49" fontId="37" fillId="0" borderId="0" xfId="0" applyNumberFormat="1" applyFont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 wrapText="1" shrinkToFit="1"/>
    </xf>
    <xf numFmtId="0" fontId="14" fillId="3" borderId="4" xfId="0" applyFont="1" applyFill="1" applyBorder="1" applyAlignment="1">
      <alignment horizontal="center" vertical="center"/>
    </xf>
    <xf numFmtId="0" fontId="16" fillId="3" borderId="20" xfId="0" applyFont="1" applyFill="1" applyBorder="1" applyAlignment="1">
      <alignment horizontal="center" vertical="center"/>
    </xf>
    <xf numFmtId="0" fontId="16" fillId="3" borderId="43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 shrinkToFit="1"/>
    </xf>
    <xf numFmtId="0" fontId="14" fillId="3" borderId="33" xfId="0" applyFont="1" applyFill="1" applyBorder="1" applyAlignment="1">
      <alignment horizontal="center" vertical="center" shrinkToFit="1"/>
    </xf>
    <xf numFmtId="0" fontId="16" fillId="3" borderId="44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49" fontId="39" fillId="0" borderId="0" xfId="0" applyNumberFormat="1" applyFont="1" applyAlignment="1">
      <alignment horizontal="left" vertical="top"/>
    </xf>
    <xf numFmtId="0" fontId="39" fillId="0" borderId="0" xfId="0" applyFont="1" applyAlignment="1">
      <alignment wrapText="1"/>
    </xf>
    <xf numFmtId="49" fontId="35" fillId="0" borderId="0" xfId="0" applyNumberFormat="1" applyFont="1" applyAlignment="1">
      <alignment horizontal="right" vertical="top"/>
    </xf>
    <xf numFmtId="0" fontId="14" fillId="0" borderId="30" xfId="4" applyFont="1" applyBorder="1" applyAlignment="1">
      <alignment horizontal="center" vertical="center" shrinkToFit="1"/>
    </xf>
    <xf numFmtId="0" fontId="14" fillId="0" borderId="0" xfId="4" applyFont="1" applyAlignment="1">
      <alignment horizontal="center" vertical="center" shrinkToFit="1"/>
    </xf>
    <xf numFmtId="0" fontId="14" fillId="0" borderId="25" xfId="4" applyFont="1" applyBorder="1" applyAlignment="1">
      <alignment horizontal="center" vertical="center" shrinkToFit="1"/>
    </xf>
    <xf numFmtId="0" fontId="14" fillId="0" borderId="26" xfId="4" applyFont="1" applyBorder="1" applyAlignment="1">
      <alignment horizontal="center" vertical="center" shrinkToFit="1"/>
    </xf>
    <xf numFmtId="0" fontId="14" fillId="0" borderId="26" xfId="1" applyFont="1" applyBorder="1" applyAlignment="1">
      <alignment horizontal="center" vertical="center" shrinkToFit="1"/>
    </xf>
    <xf numFmtId="0" fontId="14" fillId="0" borderId="30" xfId="1" applyFont="1" applyBorder="1" applyAlignment="1">
      <alignment horizontal="center" vertical="center" shrinkToFit="1"/>
    </xf>
    <xf numFmtId="0" fontId="16" fillId="0" borderId="30" xfId="3" applyFont="1" applyBorder="1" applyAlignment="1">
      <alignment horizontal="center" vertical="center"/>
    </xf>
    <xf numFmtId="0" fontId="14" fillId="3" borderId="6" xfId="4" applyFont="1" applyFill="1" applyBorder="1" applyAlignment="1">
      <alignment horizontal="center" vertical="center" shrinkToFit="1"/>
    </xf>
    <xf numFmtId="0" fontId="14" fillId="3" borderId="45" xfId="4" applyFont="1" applyFill="1" applyBorder="1" applyAlignment="1">
      <alignment horizontal="center" vertical="center" shrinkToFit="1"/>
    </xf>
    <xf numFmtId="0" fontId="16" fillId="3" borderId="1" xfId="1" applyFont="1" applyFill="1" applyBorder="1" applyAlignment="1">
      <alignment horizontal="center" vertical="center" shrinkToFit="1"/>
    </xf>
    <xf numFmtId="0" fontId="14" fillId="3" borderId="4" xfId="1" applyFont="1" applyFill="1" applyBorder="1" applyAlignment="1">
      <alignment horizontal="center" vertical="center" shrinkToFit="1"/>
    </xf>
    <xf numFmtId="0" fontId="14" fillId="3" borderId="13" xfId="1" applyFont="1" applyFill="1" applyBorder="1" applyAlignment="1">
      <alignment horizontal="center" vertical="center" shrinkToFit="1"/>
    </xf>
    <xf numFmtId="0" fontId="14" fillId="3" borderId="25" xfId="1" applyFont="1" applyFill="1" applyBorder="1" applyAlignment="1">
      <alignment horizontal="center" vertical="center" shrinkToFit="1"/>
    </xf>
    <xf numFmtId="0" fontId="14" fillId="3" borderId="33" xfId="1" applyFont="1" applyFill="1" applyBorder="1" applyAlignment="1">
      <alignment horizontal="center" vertical="center" shrinkToFit="1"/>
    </xf>
    <xf numFmtId="0" fontId="16" fillId="3" borderId="5" xfId="1" applyFont="1" applyFill="1" applyBorder="1" applyAlignment="1">
      <alignment horizontal="center" vertical="center" shrinkToFit="1"/>
    </xf>
    <xf numFmtId="0" fontId="14" fillId="3" borderId="4" xfId="4" applyFont="1" applyFill="1" applyBorder="1" applyAlignment="1">
      <alignment horizontal="center" vertical="center" shrinkToFit="1"/>
    </xf>
    <xf numFmtId="0" fontId="14" fillId="3" borderId="21" xfId="1" applyFont="1" applyFill="1" applyBorder="1" applyAlignment="1">
      <alignment horizontal="center" vertical="center" shrinkToFit="1"/>
    </xf>
    <xf numFmtId="0" fontId="14" fillId="3" borderId="26" xfId="1" applyFont="1" applyFill="1" applyBorder="1" applyAlignment="1">
      <alignment horizontal="center" vertical="center" shrinkToFit="1"/>
    </xf>
    <xf numFmtId="0" fontId="16" fillId="3" borderId="12" xfId="1" applyFont="1" applyFill="1" applyBorder="1" applyAlignment="1">
      <alignment horizontal="center" vertical="center" shrinkToFit="1"/>
    </xf>
    <xf numFmtId="1" fontId="14" fillId="3" borderId="43" xfId="3" applyNumberFormat="1" applyFont="1" applyFill="1" applyBorder="1" applyAlignment="1">
      <alignment horizontal="center" vertical="center" shrinkToFit="1"/>
    </xf>
    <xf numFmtId="1" fontId="14" fillId="3" borderId="42" xfId="3" applyNumberFormat="1" applyFont="1" applyFill="1" applyBorder="1" applyAlignment="1">
      <alignment horizontal="center" vertical="center" shrinkToFit="1"/>
    </xf>
    <xf numFmtId="1" fontId="16" fillId="3" borderId="42" xfId="3" applyNumberFormat="1" applyFont="1" applyFill="1" applyBorder="1" applyAlignment="1">
      <alignment horizontal="center" vertical="center" shrinkToFit="1"/>
    </xf>
    <xf numFmtId="1" fontId="16" fillId="3" borderId="38" xfId="3" applyNumberFormat="1" applyFont="1" applyFill="1" applyBorder="1" applyAlignment="1">
      <alignment horizontal="center" vertical="center" shrinkToFit="1"/>
    </xf>
    <xf numFmtId="0" fontId="16" fillId="0" borderId="0" xfId="3" applyFont="1" applyAlignment="1">
      <alignment horizontal="centerContinuous" vertical="center"/>
    </xf>
    <xf numFmtId="0" fontId="35" fillId="0" borderId="0" xfId="0" applyFont="1" applyAlignment="1">
      <alignment vertical="top" wrapText="1"/>
    </xf>
    <xf numFmtId="0" fontId="41" fillId="0" borderId="0" xfId="0" applyFont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4" fillId="4" borderId="1" xfId="3" applyFont="1" applyFill="1" applyBorder="1" applyAlignment="1">
      <alignment horizontal="center" vertical="center"/>
    </xf>
    <xf numFmtId="0" fontId="14" fillId="0" borderId="1" xfId="3" applyFont="1" applyBorder="1" applyAlignment="1">
      <alignment horizontal="center"/>
    </xf>
    <xf numFmtId="0" fontId="14" fillId="4" borderId="1" xfId="3" applyFont="1" applyFill="1" applyBorder="1" applyAlignment="1">
      <alignment horizontal="center"/>
    </xf>
    <xf numFmtId="49" fontId="9" fillId="0" borderId="0" xfId="0" applyNumberFormat="1" applyFont="1"/>
    <xf numFmtId="0" fontId="42" fillId="0" borderId="0" xfId="1" applyFont="1" applyAlignment="1">
      <alignment horizontal="left" wrapText="1"/>
    </xf>
    <xf numFmtId="0" fontId="4" fillId="0" borderId="0" xfId="1" applyAlignment="1">
      <alignment horizontal="right" wrapText="1"/>
    </xf>
    <xf numFmtId="0" fontId="4" fillId="0" borderId="0" xfId="1" applyAlignment="1">
      <alignment horizontal="center" wrapText="1"/>
    </xf>
    <xf numFmtId="0" fontId="43" fillId="0" borderId="0" xfId="1" applyFont="1" applyAlignment="1">
      <alignment horizontal="center" vertical="top" wrapText="1"/>
    </xf>
    <xf numFmtId="0" fontId="14" fillId="3" borderId="12" xfId="0" applyFont="1" applyFill="1" applyBorder="1" applyAlignment="1">
      <alignment horizontal="center" vertical="center"/>
    </xf>
    <xf numFmtId="0" fontId="16" fillId="0" borderId="46" xfId="0" applyFont="1" applyBorder="1" applyAlignment="1">
      <alignment vertical="center" wrapText="1"/>
    </xf>
    <xf numFmtId="0" fontId="16" fillId="0" borderId="47" xfId="0" applyFont="1" applyBorder="1" applyAlignment="1">
      <alignment vertical="center" wrapText="1"/>
    </xf>
    <xf numFmtId="0" fontId="4" fillId="0" borderId="0" xfId="1" applyAlignment="1">
      <alignment horizontal="center" vertical="center" wrapText="1"/>
    </xf>
    <xf numFmtId="0" fontId="4" fillId="4" borderId="0" xfId="1" applyFill="1" applyAlignment="1">
      <alignment horizontal="center" wrapText="1"/>
    </xf>
    <xf numFmtId="0" fontId="21" fillId="0" borderId="0" xfId="0" applyFont="1" applyAlignment="1">
      <alignment horizontal="left" vertical="center"/>
    </xf>
    <xf numFmtId="0" fontId="44" fillId="4" borderId="0" xfId="1" applyFont="1" applyFill="1" applyAlignment="1">
      <alignment horizontal="center" wrapText="1"/>
    </xf>
    <xf numFmtId="0" fontId="7" fillId="5" borderId="48" xfId="5" applyFont="1" applyFill="1" applyBorder="1" applyAlignment="1">
      <alignment horizontal="center" vertical="center" shrinkToFit="1"/>
    </xf>
    <xf numFmtId="0" fontId="7" fillId="5" borderId="49" xfId="5" applyFont="1" applyFill="1" applyBorder="1" applyAlignment="1">
      <alignment horizontal="center" vertical="center" shrinkToFit="1"/>
    </xf>
    <xf numFmtId="0" fontId="7" fillId="5" borderId="1" xfId="5" applyFont="1" applyFill="1" applyBorder="1" applyAlignment="1">
      <alignment horizontal="center" vertical="center" shrinkToFit="1"/>
    </xf>
    <xf numFmtId="0" fontId="7" fillId="5" borderId="5" xfId="5" applyFont="1" applyFill="1" applyBorder="1" applyAlignment="1">
      <alignment horizontal="center" vertical="center" shrinkToFit="1"/>
    </xf>
    <xf numFmtId="0" fontId="45" fillId="0" borderId="0" xfId="3" applyFont="1"/>
    <xf numFmtId="0" fontId="46" fillId="0" borderId="0" xfId="3" applyFont="1"/>
    <xf numFmtId="0" fontId="16" fillId="5" borderId="19" xfId="3" applyFont="1" applyFill="1" applyBorder="1" applyAlignment="1">
      <alignment horizontal="center" vertical="center"/>
    </xf>
    <xf numFmtId="0" fontId="16" fillId="5" borderId="33" xfId="0" applyFont="1" applyFill="1" applyBorder="1" applyAlignment="1">
      <alignment horizontal="center" vertical="center"/>
    </xf>
    <xf numFmtId="1" fontId="16" fillId="5" borderId="2" xfId="3" applyNumberFormat="1" applyFont="1" applyFill="1" applyBorder="1" applyAlignment="1">
      <alignment horizontal="center" vertical="center"/>
    </xf>
    <xf numFmtId="1" fontId="14" fillId="5" borderId="50" xfId="4" applyNumberFormat="1" applyFont="1" applyFill="1" applyBorder="1" applyAlignment="1">
      <alignment horizontal="center" vertical="center" wrapText="1"/>
    </xf>
    <xf numFmtId="0" fontId="14" fillId="5" borderId="6" xfId="4" applyFont="1" applyFill="1" applyBorder="1" applyAlignment="1">
      <alignment horizontal="center" vertical="center" shrinkToFit="1"/>
    </xf>
    <xf numFmtId="0" fontId="14" fillId="5" borderId="30" xfId="4" applyFont="1" applyFill="1" applyBorder="1" applyAlignment="1">
      <alignment horizontal="center" vertical="center" shrinkToFit="1"/>
    </xf>
    <xf numFmtId="0" fontId="16" fillId="5" borderId="7" xfId="4" applyFont="1" applyFill="1" applyBorder="1" applyAlignment="1">
      <alignment horizontal="center" vertical="center" shrinkToFit="1"/>
    </xf>
    <xf numFmtId="0" fontId="14" fillId="5" borderId="0" xfId="4" applyFont="1" applyFill="1" applyAlignment="1">
      <alignment horizontal="center" vertical="center" shrinkToFit="1"/>
    </xf>
    <xf numFmtId="0" fontId="16" fillId="5" borderId="14" xfId="4" applyFont="1" applyFill="1" applyBorder="1" applyAlignment="1">
      <alignment horizontal="center" vertical="center" shrinkToFit="1"/>
    </xf>
    <xf numFmtId="0" fontId="14" fillId="5" borderId="25" xfId="4" applyFont="1" applyFill="1" applyBorder="1" applyAlignment="1">
      <alignment horizontal="center" vertical="center" shrinkToFit="1"/>
    </xf>
    <xf numFmtId="0" fontId="16" fillId="5" borderId="13" xfId="4" applyFont="1" applyFill="1" applyBorder="1" applyAlignment="1">
      <alignment horizontal="center" vertical="center" shrinkToFit="1"/>
    </xf>
    <xf numFmtId="0" fontId="16" fillId="5" borderId="19" xfId="1" applyFont="1" applyFill="1" applyBorder="1" applyAlignment="1">
      <alignment horizontal="center" vertical="center" shrinkToFit="1"/>
    </xf>
    <xf numFmtId="0" fontId="14" fillId="5" borderId="33" xfId="1" applyFont="1" applyFill="1" applyBorder="1" applyAlignment="1">
      <alignment horizontal="center" vertical="center" shrinkToFit="1"/>
    </xf>
    <xf numFmtId="0" fontId="16" fillId="5" borderId="1" xfId="1" applyFont="1" applyFill="1" applyBorder="1" applyAlignment="1">
      <alignment horizontal="center" vertical="center" shrinkToFit="1"/>
    </xf>
    <xf numFmtId="0" fontId="14" fillId="5" borderId="4" xfId="1" applyFont="1" applyFill="1" applyBorder="1" applyAlignment="1">
      <alignment horizontal="center" vertical="center" shrinkToFit="1"/>
    </xf>
    <xf numFmtId="0" fontId="14" fillId="5" borderId="13" xfId="1" applyFont="1" applyFill="1" applyBorder="1" applyAlignment="1">
      <alignment horizontal="center" vertical="center" shrinkToFit="1"/>
    </xf>
    <xf numFmtId="0" fontId="14" fillId="5" borderId="25" xfId="1" applyFont="1" applyFill="1" applyBorder="1" applyAlignment="1">
      <alignment horizontal="center" vertical="center" shrinkToFit="1"/>
    </xf>
    <xf numFmtId="1" fontId="14" fillId="5" borderId="33" xfId="4" applyNumberFormat="1" applyFont="1" applyFill="1" applyBorder="1" applyAlignment="1">
      <alignment horizontal="center" vertical="center" wrapText="1"/>
    </xf>
    <xf numFmtId="0" fontId="14" fillId="5" borderId="4" xfId="4" applyFont="1" applyFill="1" applyBorder="1" applyAlignment="1">
      <alignment horizontal="center" vertical="center" shrinkToFit="1"/>
    </xf>
    <xf numFmtId="0" fontId="14" fillId="5" borderId="9" xfId="3" applyFont="1" applyFill="1" applyBorder="1" applyAlignment="1">
      <alignment horizontal="center" vertical="center"/>
    </xf>
    <xf numFmtId="0" fontId="14" fillId="5" borderId="26" xfId="4" applyFont="1" applyFill="1" applyBorder="1" applyAlignment="1">
      <alignment horizontal="center" vertical="center" shrinkToFit="1"/>
    </xf>
    <xf numFmtId="0" fontId="16" fillId="5" borderId="11" xfId="4" applyFont="1" applyFill="1" applyBorder="1" applyAlignment="1">
      <alignment horizontal="center" vertical="center" shrinkToFit="1"/>
    </xf>
    <xf numFmtId="1" fontId="14" fillId="5" borderId="34" xfId="4" applyNumberFormat="1" applyFont="1" applyFill="1" applyBorder="1" applyAlignment="1">
      <alignment horizontal="center" vertical="center" wrapText="1"/>
    </xf>
    <xf numFmtId="0" fontId="14" fillId="5" borderId="45" xfId="4" applyFont="1" applyFill="1" applyBorder="1" applyAlignment="1">
      <alignment horizontal="center" vertical="center" shrinkToFit="1"/>
    </xf>
    <xf numFmtId="0" fontId="14" fillId="5" borderId="26" xfId="1" applyFont="1" applyFill="1" applyBorder="1" applyAlignment="1">
      <alignment horizontal="center" vertical="center" shrinkToFit="1"/>
    </xf>
    <xf numFmtId="0" fontId="16" fillId="5" borderId="11" xfId="1" applyFont="1" applyFill="1" applyBorder="1" applyAlignment="1">
      <alignment horizontal="center" vertical="center" shrinkToFit="1"/>
    </xf>
    <xf numFmtId="0" fontId="16" fillId="5" borderId="33" xfId="1" applyFont="1" applyFill="1" applyBorder="1" applyAlignment="1">
      <alignment horizontal="center" vertical="center" shrinkToFit="1"/>
    </xf>
    <xf numFmtId="1" fontId="16" fillId="5" borderId="1" xfId="3" applyNumberFormat="1" applyFont="1" applyFill="1" applyBorder="1" applyAlignment="1">
      <alignment horizontal="center" vertical="center"/>
    </xf>
    <xf numFmtId="0" fontId="16" fillId="5" borderId="5" xfId="1" applyFont="1" applyFill="1" applyBorder="1" applyAlignment="1">
      <alignment horizontal="center" vertical="center" shrinkToFit="1"/>
    </xf>
    <xf numFmtId="0" fontId="16" fillId="5" borderId="19" xfId="1" applyFont="1" applyFill="1" applyBorder="1" applyAlignment="1">
      <alignment horizontal="center" vertical="center"/>
    </xf>
    <xf numFmtId="0" fontId="16" fillId="5" borderId="33" xfId="1" applyFont="1" applyFill="1" applyBorder="1" applyAlignment="1">
      <alignment horizontal="center" vertical="center"/>
    </xf>
    <xf numFmtId="0" fontId="16" fillId="5" borderId="9" xfId="3" applyFont="1" applyFill="1" applyBorder="1" applyAlignment="1">
      <alignment horizontal="center" vertical="center"/>
    </xf>
    <xf numFmtId="1" fontId="16" fillId="5" borderId="19" xfId="3" applyNumberFormat="1" applyFont="1" applyFill="1" applyBorder="1" applyAlignment="1">
      <alignment horizontal="center" vertical="center" shrinkToFit="1"/>
    </xf>
    <xf numFmtId="1" fontId="16" fillId="5" borderId="33" xfId="3" applyNumberFormat="1" applyFont="1" applyFill="1" applyBorder="1" applyAlignment="1">
      <alignment horizontal="center" vertical="center" shrinkToFit="1"/>
    </xf>
    <xf numFmtId="0" fontId="14" fillId="5" borderId="30" xfId="1" applyFont="1" applyFill="1" applyBorder="1" applyAlignment="1">
      <alignment horizontal="center" vertical="center" shrinkToFit="1"/>
    </xf>
    <xf numFmtId="0" fontId="16" fillId="5" borderId="7" xfId="1" applyFont="1" applyFill="1" applyBorder="1" applyAlignment="1">
      <alignment horizontal="center" vertical="center" shrinkToFit="1"/>
    </xf>
    <xf numFmtId="0" fontId="14" fillId="5" borderId="21" xfId="1" applyFont="1" applyFill="1" applyBorder="1" applyAlignment="1">
      <alignment horizontal="center" vertical="center" shrinkToFit="1"/>
    </xf>
    <xf numFmtId="0" fontId="16" fillId="5" borderId="12" xfId="1" applyFont="1" applyFill="1" applyBorder="1" applyAlignment="1">
      <alignment horizontal="center" vertical="center" shrinkToFit="1"/>
    </xf>
    <xf numFmtId="1" fontId="16" fillId="5" borderId="39" xfId="1" applyNumberFormat="1" applyFont="1" applyFill="1" applyBorder="1" applyAlignment="1">
      <alignment horizontal="center" vertical="center" shrinkToFit="1"/>
    </xf>
    <xf numFmtId="1" fontId="16" fillId="5" borderId="43" xfId="1" applyNumberFormat="1" applyFont="1" applyFill="1" applyBorder="1" applyAlignment="1">
      <alignment horizontal="center" vertical="center" shrinkToFit="1"/>
    </xf>
    <xf numFmtId="1" fontId="16" fillId="5" borderId="51" xfId="1" applyNumberFormat="1" applyFont="1" applyFill="1" applyBorder="1" applyAlignment="1">
      <alignment horizontal="center" vertical="center" shrinkToFit="1"/>
    </xf>
    <xf numFmtId="1" fontId="16" fillId="5" borderId="52" xfId="1" applyNumberFormat="1" applyFont="1" applyFill="1" applyBorder="1" applyAlignment="1">
      <alignment horizontal="center" vertical="center" shrinkToFit="1"/>
    </xf>
    <xf numFmtId="1" fontId="14" fillId="5" borderId="43" xfId="3" applyNumberFormat="1" applyFont="1" applyFill="1" applyBorder="1" applyAlignment="1">
      <alignment horizontal="center" vertical="center" shrinkToFit="1"/>
    </xf>
    <xf numFmtId="1" fontId="14" fillId="5" borderId="42" xfId="3" applyNumberFormat="1" applyFont="1" applyFill="1" applyBorder="1" applyAlignment="1">
      <alignment horizontal="center" vertical="center" shrinkToFit="1"/>
    </xf>
    <xf numFmtId="1" fontId="16" fillId="5" borderId="42" xfId="3" applyNumberFormat="1" applyFont="1" applyFill="1" applyBorder="1" applyAlignment="1">
      <alignment horizontal="center" vertical="center" shrinkToFit="1"/>
    </xf>
    <xf numFmtId="1" fontId="16" fillId="5" borderId="3" xfId="3" applyNumberFormat="1" applyFont="1" applyFill="1" applyBorder="1" applyAlignment="1">
      <alignment horizontal="center" vertical="center" shrinkToFit="1"/>
    </xf>
    <xf numFmtId="1" fontId="16" fillId="5" borderId="53" xfId="3" applyNumberFormat="1" applyFont="1" applyFill="1" applyBorder="1" applyAlignment="1">
      <alignment horizontal="center" vertical="center" shrinkToFit="1"/>
    </xf>
    <xf numFmtId="1" fontId="16" fillId="5" borderId="54" xfId="3" applyNumberFormat="1" applyFont="1" applyFill="1" applyBorder="1" applyAlignment="1">
      <alignment horizontal="center" vertical="center" shrinkToFit="1"/>
    </xf>
    <xf numFmtId="1" fontId="16" fillId="5" borderId="55" xfId="3" applyNumberFormat="1" applyFont="1" applyFill="1" applyBorder="1" applyAlignment="1">
      <alignment horizontal="center" vertical="center" shrinkToFit="1"/>
    </xf>
    <xf numFmtId="0" fontId="33" fillId="0" borderId="28" xfId="3" applyFont="1" applyBorder="1" applyAlignment="1">
      <alignment vertical="center"/>
    </xf>
    <xf numFmtId="0" fontId="33" fillId="0" borderId="29" xfId="3" applyFont="1" applyBorder="1" applyAlignment="1">
      <alignment vertical="center"/>
    </xf>
    <xf numFmtId="1" fontId="16" fillId="0" borderId="2" xfId="3" applyNumberFormat="1" applyFont="1" applyBorder="1" applyAlignment="1">
      <alignment horizontal="center" vertical="center"/>
    </xf>
    <xf numFmtId="0" fontId="9" fillId="0" borderId="53" xfId="0" applyFont="1" applyBorder="1" applyAlignment="1">
      <alignment horizontal="centerContinuous"/>
    </xf>
    <xf numFmtId="0" fontId="21" fillId="0" borderId="0" xfId="0" applyFont="1" applyAlignment="1">
      <alignment horizontal="left"/>
    </xf>
    <xf numFmtId="0" fontId="2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center"/>
    </xf>
    <xf numFmtId="49" fontId="9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1" fontId="8" fillId="0" borderId="36" xfId="0" applyNumberFormat="1" applyFont="1" applyBorder="1" applyAlignment="1">
      <alignment horizontal="center" vertical="center"/>
    </xf>
    <xf numFmtId="1" fontId="8" fillId="0" borderId="42" xfId="0" applyNumberFormat="1" applyFont="1" applyBorder="1" applyAlignment="1">
      <alignment horizontal="center" vertical="center"/>
    </xf>
    <xf numFmtId="1" fontId="8" fillId="0" borderId="52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" fontId="9" fillId="0" borderId="54" xfId="0" applyNumberFormat="1" applyFont="1" applyBorder="1" applyAlignment="1">
      <alignment horizontal="center" vertical="center"/>
    </xf>
    <xf numFmtId="1" fontId="9" fillId="0" borderId="55" xfId="0" applyNumberFormat="1" applyFont="1" applyBorder="1" applyAlignment="1">
      <alignment horizontal="center" vertical="center"/>
    </xf>
    <xf numFmtId="1" fontId="7" fillId="0" borderId="49" xfId="0" applyNumberFormat="1" applyFont="1" applyBorder="1" applyAlignment="1">
      <alignment horizontal="center" vertical="center"/>
    </xf>
    <xf numFmtId="1" fontId="7" fillId="0" borderId="6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1" fontId="7" fillId="0" borderId="57" xfId="0" applyNumberFormat="1" applyFont="1" applyBorder="1" applyAlignment="1">
      <alignment horizontal="center" vertical="center"/>
    </xf>
    <xf numFmtId="1" fontId="7" fillId="0" borderId="38" xfId="0" applyNumberFormat="1" applyFon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0" fontId="16" fillId="0" borderId="55" xfId="0" applyFont="1" applyBorder="1" applyAlignment="1">
      <alignment horizontal="center" vertical="center"/>
    </xf>
    <xf numFmtId="0" fontId="16" fillId="0" borderId="53" xfId="0" applyFont="1" applyBorder="1" applyAlignment="1">
      <alignment horizontal="center" vertical="center"/>
    </xf>
    <xf numFmtId="1" fontId="7" fillId="0" borderId="13" xfId="0" applyNumberFormat="1" applyFont="1" applyBorder="1" applyAlignment="1">
      <alignment horizontal="center" vertical="center"/>
    </xf>
    <xf numFmtId="1" fontId="7" fillId="0" borderId="25" xfId="0" applyNumberFormat="1" applyFont="1" applyBorder="1" applyAlignment="1">
      <alignment horizontal="center" vertical="center"/>
    </xf>
    <xf numFmtId="1" fontId="7" fillId="0" borderId="24" xfId="0" applyNumberFormat="1" applyFont="1" applyBorder="1" applyAlignment="1">
      <alignment horizontal="center" vertical="center"/>
    </xf>
    <xf numFmtId="1" fontId="9" fillId="5" borderId="6" xfId="0" applyNumberFormat="1" applyFont="1" applyFill="1" applyBorder="1" applyAlignment="1">
      <alignment horizontal="center" vertical="center"/>
    </xf>
    <xf numFmtId="1" fontId="9" fillId="5" borderId="2" xfId="0" applyNumberFormat="1" applyFont="1" applyFill="1" applyBorder="1" applyAlignment="1">
      <alignment horizontal="center" vertical="center"/>
    </xf>
    <xf numFmtId="1" fontId="9" fillId="0" borderId="53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1" fontId="9" fillId="5" borderId="48" xfId="0" applyNumberFormat="1" applyFont="1" applyFill="1" applyBorder="1" applyAlignment="1">
      <alignment horizontal="center" vertical="center"/>
    </xf>
    <xf numFmtId="1" fontId="9" fillId="5" borderId="49" xfId="0" applyNumberFormat="1" applyFont="1" applyFill="1" applyBorder="1" applyAlignment="1">
      <alignment horizontal="center" vertical="center"/>
    </xf>
    <xf numFmtId="1" fontId="9" fillId="0" borderId="4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9" fillId="0" borderId="43" xfId="0" applyNumberFormat="1" applyFont="1" applyBorder="1" applyAlignment="1">
      <alignment horizontal="center" vertical="center"/>
    </xf>
    <xf numFmtId="1" fontId="9" fillId="0" borderId="57" xfId="0" applyNumberFormat="1" applyFont="1" applyBorder="1" applyAlignment="1">
      <alignment horizontal="center" vertical="center"/>
    </xf>
    <xf numFmtId="0" fontId="9" fillId="0" borderId="0" xfId="5" applyFont="1" applyAlignment="1">
      <alignment horizontal="left" vertical="center"/>
    </xf>
    <xf numFmtId="0" fontId="20" fillId="5" borderId="0" xfId="5" applyFont="1" applyFill="1" applyAlignment="1">
      <alignment horizontal="left" vertical="center"/>
    </xf>
    <xf numFmtId="0" fontId="11" fillId="0" borderId="0" xfId="5" applyFont="1" applyAlignment="1">
      <alignment horizontal="center"/>
    </xf>
    <xf numFmtId="0" fontId="8" fillId="0" borderId="0" xfId="0" applyFont="1" applyAlignment="1">
      <alignment horizontal="center"/>
    </xf>
    <xf numFmtId="0" fontId="27" fillId="0" borderId="1" xfId="0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5" fillId="0" borderId="5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9" fillId="0" borderId="49" xfId="0" applyFont="1" applyBorder="1" applyAlignment="1">
      <alignment horizontal="center" vertical="center" textRotation="90" wrapText="1"/>
    </xf>
    <xf numFmtId="0" fontId="9" fillId="0" borderId="1" xfId="0" applyFont="1" applyBorder="1" applyAlignment="1">
      <alignment horizontal="center" vertical="center" textRotation="90" wrapText="1"/>
    </xf>
    <xf numFmtId="0" fontId="9" fillId="0" borderId="57" xfId="0" applyFont="1" applyBorder="1" applyAlignment="1">
      <alignment horizontal="center" vertical="center" textRotation="90" wrapText="1"/>
    </xf>
    <xf numFmtId="0" fontId="16" fillId="0" borderId="49" xfId="0" applyFont="1" applyBorder="1" applyAlignment="1">
      <alignment horizontal="center" vertical="center" textRotation="90" wrapText="1"/>
    </xf>
    <xf numFmtId="0" fontId="16" fillId="0" borderId="1" xfId="0" applyFont="1" applyBorder="1" applyAlignment="1">
      <alignment horizontal="center" vertical="center" textRotation="90" wrapText="1"/>
    </xf>
    <xf numFmtId="0" fontId="16" fillId="0" borderId="57" xfId="0" applyFont="1" applyBorder="1" applyAlignment="1">
      <alignment horizontal="center" vertical="center" textRotation="90" wrapText="1"/>
    </xf>
    <xf numFmtId="0" fontId="9" fillId="0" borderId="60" xfId="0" applyFont="1" applyBorder="1" applyAlignment="1">
      <alignment horizontal="center" vertical="center" textRotation="90" wrapText="1"/>
    </xf>
    <xf numFmtId="0" fontId="9" fillId="0" borderId="13" xfId="0" applyFont="1" applyBorder="1" applyAlignment="1">
      <alignment horizontal="center" vertical="center" textRotation="90" wrapText="1"/>
    </xf>
    <xf numFmtId="0" fontId="9" fillId="0" borderId="36" xfId="0" applyFont="1" applyBorder="1" applyAlignment="1">
      <alignment horizontal="center" vertical="center" textRotation="90" wrapText="1"/>
    </xf>
    <xf numFmtId="0" fontId="20" fillId="5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4" fillId="0" borderId="28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 applyProtection="1">
      <alignment horizontal="right" vertical="top"/>
      <protection locked="0"/>
    </xf>
    <xf numFmtId="0" fontId="13" fillId="0" borderId="25" xfId="0" applyFont="1" applyBorder="1" applyAlignment="1">
      <alignment horizontal="left"/>
    </xf>
    <xf numFmtId="0" fontId="14" fillId="0" borderId="27" xfId="0" applyFont="1" applyBorder="1" applyAlignment="1">
      <alignment horizontal="center"/>
    </xf>
    <xf numFmtId="0" fontId="22" fillId="0" borderId="30" xfId="0" applyFont="1" applyBorder="1" applyAlignment="1">
      <alignment horizontal="left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 wrapText="1"/>
    </xf>
    <xf numFmtId="0" fontId="16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0" fontId="27" fillId="0" borderId="0" xfId="0" applyFont="1" applyAlignment="1">
      <alignment horizontal="left" vertical="center"/>
    </xf>
    <xf numFmtId="0" fontId="27" fillId="0" borderId="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8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>
      <alignment horizontal="center" vertical="center"/>
    </xf>
    <xf numFmtId="0" fontId="13" fillId="0" borderId="25" xfId="0" applyFont="1" applyBorder="1" applyAlignment="1" applyProtection="1">
      <alignment horizontal="left"/>
      <protection locked="0"/>
    </xf>
    <xf numFmtId="0" fontId="13" fillId="5" borderId="25" xfId="0" applyFont="1" applyFill="1" applyBorder="1" applyAlignment="1" applyProtection="1">
      <alignment horizontal="left"/>
      <protection locked="0"/>
    </xf>
    <xf numFmtId="0" fontId="27" fillId="0" borderId="0" xfId="0" applyFont="1" applyAlignment="1" applyProtection="1">
      <alignment horizontal="right" vertical="center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9" fillId="0" borderId="48" xfId="0" applyFont="1" applyBorder="1" applyAlignment="1">
      <alignment horizontal="center" vertical="center" textRotation="90" wrapText="1"/>
    </xf>
    <xf numFmtId="0" fontId="9" fillId="0" borderId="4" xfId="0" applyFont="1" applyBorder="1" applyAlignment="1">
      <alignment horizontal="center" vertical="center" textRotation="90" wrapText="1"/>
    </xf>
    <xf numFmtId="0" fontId="9" fillId="0" borderId="43" xfId="0" applyFont="1" applyBorder="1" applyAlignment="1">
      <alignment horizontal="center" vertical="center" textRotation="90" wrapText="1"/>
    </xf>
    <xf numFmtId="0" fontId="14" fillId="0" borderId="0" xfId="5" applyFont="1" applyAlignment="1">
      <alignment horizontal="center"/>
    </xf>
    <xf numFmtId="0" fontId="14" fillId="0" borderId="62" xfId="5" applyFont="1" applyBorder="1" applyAlignment="1">
      <alignment horizontal="center"/>
    </xf>
    <xf numFmtId="0" fontId="9" fillId="0" borderId="61" xfId="0" applyFont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vertical="center" textRotation="90" wrapText="1"/>
    </xf>
    <xf numFmtId="0" fontId="9" fillId="0" borderId="38" xfId="0" applyFont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55" xfId="0" applyFont="1" applyBorder="1" applyAlignment="1">
      <alignment horizontal="center"/>
    </xf>
    <xf numFmtId="0" fontId="27" fillId="0" borderId="56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16" fillId="3" borderId="35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/>
    </xf>
    <xf numFmtId="0" fontId="16" fillId="3" borderId="70" xfId="0" applyFont="1" applyFill="1" applyBorder="1" applyAlignment="1">
      <alignment horizontal="center" vertical="center"/>
    </xf>
    <xf numFmtId="0" fontId="14" fillId="3" borderId="66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center" vertical="center"/>
    </xf>
    <xf numFmtId="0" fontId="14" fillId="3" borderId="52" xfId="0" applyFont="1" applyFill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 textRotation="90" wrapText="1"/>
    </xf>
    <xf numFmtId="49" fontId="15" fillId="0" borderId="59" xfId="0" applyNumberFormat="1" applyFont="1" applyBorder="1" applyAlignment="1">
      <alignment horizontal="center" vertical="center" textRotation="90" wrapText="1"/>
    </xf>
    <xf numFmtId="49" fontId="15" fillId="0" borderId="37" xfId="0" applyNumberFormat="1" applyFont="1" applyBorder="1" applyAlignment="1">
      <alignment horizontal="center" vertical="center" textRotation="90" wrapText="1"/>
    </xf>
    <xf numFmtId="0" fontId="8" fillId="0" borderId="26" xfId="0" applyFont="1" applyBorder="1" applyAlignment="1">
      <alignment horizontal="center" vertical="center" textRotation="90"/>
    </xf>
    <xf numFmtId="0" fontId="8" fillId="0" borderId="0" xfId="0" applyFont="1" applyAlignment="1">
      <alignment horizontal="center" vertical="center" textRotation="90"/>
    </xf>
    <xf numFmtId="0" fontId="8" fillId="0" borderId="41" xfId="0" applyFont="1" applyBorder="1" applyAlignment="1">
      <alignment horizontal="center" vertical="center" textRotation="90"/>
    </xf>
    <xf numFmtId="0" fontId="8" fillId="0" borderId="34" xfId="0" applyFont="1" applyBorder="1" applyAlignment="1">
      <alignment horizontal="center" vertical="center" textRotation="90"/>
    </xf>
    <xf numFmtId="0" fontId="8" fillId="0" borderId="62" xfId="0" applyFont="1" applyBorder="1" applyAlignment="1">
      <alignment horizontal="center" vertical="center" textRotation="90"/>
    </xf>
    <xf numFmtId="0" fontId="8" fillId="0" borderId="69" xfId="0" applyFont="1" applyBorder="1" applyAlignment="1">
      <alignment horizontal="center" vertical="center" textRotation="90"/>
    </xf>
    <xf numFmtId="0" fontId="15" fillId="0" borderId="2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4" fillId="3" borderId="63" xfId="0" applyFont="1" applyFill="1" applyBorder="1" applyAlignment="1">
      <alignment horizontal="center" vertical="center"/>
    </xf>
    <xf numFmtId="0" fontId="14" fillId="3" borderId="64" xfId="0" applyFont="1" applyFill="1" applyBorder="1" applyAlignment="1">
      <alignment horizontal="center" vertical="center"/>
    </xf>
    <xf numFmtId="0" fontId="14" fillId="3" borderId="65" xfId="0" applyFont="1" applyFill="1" applyBorder="1" applyAlignment="1">
      <alignment horizontal="center" vertical="center"/>
    </xf>
    <xf numFmtId="0" fontId="16" fillId="0" borderId="66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49" fontId="16" fillId="0" borderId="66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left" vertical="center"/>
    </xf>
    <xf numFmtId="49" fontId="16" fillId="0" borderId="24" xfId="0" applyNumberFormat="1" applyFont="1" applyBorder="1" applyAlignment="1">
      <alignment horizontal="left" vertical="center"/>
    </xf>
    <xf numFmtId="0" fontId="16" fillId="0" borderId="32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49" fontId="27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 wrapText="1"/>
    </xf>
    <xf numFmtId="49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0" fontId="28" fillId="0" borderId="26" xfId="0" applyFont="1" applyBorder="1" applyAlignment="1">
      <alignment horizontal="center" vertical="top"/>
    </xf>
    <xf numFmtId="0" fontId="15" fillId="0" borderId="30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56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6" xfId="0" applyFont="1" applyBorder="1" applyAlignment="1">
      <alignment horizontal="center" vertical="center" textRotation="90" wrapText="1"/>
    </xf>
    <xf numFmtId="0" fontId="10" fillId="0" borderId="30" xfId="3" applyFont="1" applyBorder="1" applyAlignment="1">
      <alignment horizontal="center"/>
    </xf>
    <xf numFmtId="0" fontId="15" fillId="0" borderId="45" xfId="0" applyFont="1" applyBorder="1" applyAlignment="1">
      <alignment horizontal="center" vertical="center" textRotation="90" shrinkToFit="1"/>
    </xf>
    <xf numFmtId="0" fontId="15" fillId="0" borderId="20" xfId="0" applyFont="1" applyBorder="1" applyAlignment="1">
      <alignment horizontal="center" vertical="center" textRotation="90" shrinkToFit="1"/>
    </xf>
    <xf numFmtId="0" fontId="8" fillId="0" borderId="21" xfId="0" applyFont="1" applyBorder="1" applyAlignment="1">
      <alignment horizontal="center" vertical="center" textRotation="90"/>
    </xf>
    <xf numFmtId="0" fontId="8" fillId="0" borderId="45" xfId="0" applyFont="1" applyBorder="1" applyAlignment="1">
      <alignment horizontal="center" vertical="center" textRotation="90"/>
    </xf>
    <xf numFmtId="0" fontId="8" fillId="0" borderId="20" xfId="0" applyFont="1" applyBorder="1" applyAlignment="1">
      <alignment horizontal="center" vertical="center" textRotation="90"/>
    </xf>
    <xf numFmtId="0" fontId="15" fillId="0" borderId="12" xfId="0" applyFont="1" applyBorder="1" applyAlignment="1">
      <alignment horizontal="center" vertical="center" textRotation="90"/>
    </xf>
    <xf numFmtId="0" fontId="15" fillId="0" borderId="15" xfId="0" applyFont="1" applyBorder="1" applyAlignment="1">
      <alignment horizontal="center" vertical="center" textRotation="90"/>
    </xf>
    <xf numFmtId="0" fontId="15" fillId="0" borderId="17" xfId="0" applyFont="1" applyBorder="1" applyAlignment="1">
      <alignment horizontal="center" vertical="center" textRotation="90"/>
    </xf>
    <xf numFmtId="0" fontId="15" fillId="0" borderId="34" xfId="0" applyFont="1" applyBorder="1" applyAlignment="1">
      <alignment horizontal="center" vertical="center" textRotation="90" wrapText="1"/>
    </xf>
    <xf numFmtId="0" fontId="15" fillId="0" borderId="62" xfId="0" applyFont="1" applyBorder="1" applyAlignment="1">
      <alignment horizontal="center" vertical="center" textRotation="90" wrapText="1"/>
    </xf>
    <xf numFmtId="0" fontId="15" fillId="0" borderId="69" xfId="0" applyFont="1" applyBorder="1" applyAlignment="1">
      <alignment horizontal="center" vertical="center" textRotation="90" wrapText="1"/>
    </xf>
    <xf numFmtId="0" fontId="21" fillId="0" borderId="0" xfId="0" applyFont="1" applyAlignment="1">
      <alignment horizontal="left" vertical="center"/>
    </xf>
    <xf numFmtId="0" fontId="15" fillId="0" borderId="14" xfId="0" applyFont="1" applyBorder="1" applyAlignment="1">
      <alignment horizontal="center" vertical="center" textRotation="90" wrapText="1" shrinkToFit="1"/>
    </xf>
    <xf numFmtId="0" fontId="15" fillId="0" borderId="44" xfId="0" applyFont="1" applyBorder="1" applyAlignment="1">
      <alignment horizontal="center" vertical="center" textRotation="90" wrapText="1" shrinkToFit="1"/>
    </xf>
    <xf numFmtId="0" fontId="15" fillId="0" borderId="10" xfId="0" applyFont="1" applyBorder="1" applyAlignment="1">
      <alignment horizontal="center" vertical="center" textRotation="90" wrapText="1" shrinkToFit="1"/>
    </xf>
    <xf numFmtId="0" fontId="15" fillId="0" borderId="10" xfId="0" applyFont="1" applyBorder="1" applyAlignment="1">
      <alignment horizontal="center" vertical="center" textRotation="90" shrinkToFit="1"/>
    </xf>
    <xf numFmtId="0" fontId="15" fillId="0" borderId="16" xfId="0" applyFont="1" applyBorder="1" applyAlignment="1">
      <alignment horizontal="center" vertical="center" textRotation="90" shrinkToFit="1"/>
    </xf>
    <xf numFmtId="49" fontId="16" fillId="0" borderId="40" xfId="0" applyNumberFormat="1" applyFont="1" applyBorder="1" applyAlignment="1">
      <alignment horizontal="left" vertical="center"/>
    </xf>
    <xf numFmtId="49" fontId="16" fillId="0" borderId="42" xfId="0" applyNumberFormat="1" applyFont="1" applyBorder="1" applyAlignment="1">
      <alignment horizontal="left" vertical="center"/>
    </xf>
    <xf numFmtId="49" fontId="16" fillId="0" borderId="52" xfId="0" applyNumberFormat="1" applyFont="1" applyBorder="1" applyAlignment="1">
      <alignment horizontal="left" vertical="center"/>
    </xf>
    <xf numFmtId="0" fontId="16" fillId="0" borderId="35" xfId="0" applyFont="1" applyBorder="1" applyAlignment="1">
      <alignment horizontal="left" vertical="center" wrapText="1"/>
    </xf>
    <xf numFmtId="0" fontId="16" fillId="0" borderId="41" xfId="0" applyFont="1" applyBorder="1" applyAlignment="1">
      <alignment horizontal="left" vertical="center" wrapText="1"/>
    </xf>
    <xf numFmtId="0" fontId="16" fillId="0" borderId="70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/>
    </xf>
    <xf numFmtId="0" fontId="15" fillId="0" borderId="38" xfId="0" applyFont="1" applyBorder="1" applyAlignment="1">
      <alignment horizontal="center" vertical="center" textRotation="90"/>
    </xf>
    <xf numFmtId="0" fontId="15" fillId="0" borderId="60" xfId="0" applyFont="1" applyBorder="1" applyAlignment="1">
      <alignment horizontal="center" vertical="center" wrapText="1" shrinkToFit="1"/>
    </xf>
    <xf numFmtId="0" fontId="15" fillId="0" borderId="68" xfId="0" applyFont="1" applyBorder="1" applyAlignment="1">
      <alignment horizontal="center" vertical="center" wrapText="1" shrinkToFit="1"/>
    </xf>
    <xf numFmtId="0" fontId="15" fillId="0" borderId="65" xfId="0" applyFont="1" applyBorder="1" applyAlignment="1">
      <alignment horizontal="center" vertical="center" textRotation="90" wrapText="1" shrinkToFit="1"/>
    </xf>
    <xf numFmtId="0" fontId="15" fillId="0" borderId="15" xfId="0" applyFont="1" applyBorder="1" applyAlignment="1">
      <alignment horizontal="center" vertical="center" textRotation="90" wrapText="1" shrinkToFit="1"/>
    </xf>
    <xf numFmtId="0" fontId="15" fillId="0" borderId="17" xfId="0" applyFont="1" applyBorder="1" applyAlignment="1">
      <alignment horizontal="center" vertical="center" textRotation="90" wrapText="1" shrinkToFit="1"/>
    </xf>
    <xf numFmtId="0" fontId="15" fillId="0" borderId="27" xfId="0" applyFont="1" applyBorder="1" applyAlignment="1">
      <alignment horizontal="center" vertical="center" wrapText="1" shrinkToFit="1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65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70" xfId="0" applyFont="1" applyBorder="1" applyAlignment="1">
      <alignment horizontal="center" vertical="center" textRotation="90" wrapText="1"/>
    </xf>
    <xf numFmtId="0" fontId="16" fillId="0" borderId="67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6" xfId="0" applyFont="1" applyBorder="1" applyAlignment="1">
      <alignment horizontal="center" vertical="center" textRotation="90" wrapText="1" shrinkToFit="1"/>
    </xf>
    <xf numFmtId="0" fontId="15" fillId="0" borderId="13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49" fontId="16" fillId="0" borderId="27" xfId="0" applyNumberFormat="1" applyFont="1" applyBorder="1" applyAlignment="1">
      <alignment horizontal="center" vertical="center"/>
    </xf>
    <xf numFmtId="49" fontId="16" fillId="0" borderId="28" xfId="0" applyNumberFormat="1" applyFont="1" applyBorder="1" applyAlignment="1">
      <alignment horizontal="center" vertical="center"/>
    </xf>
    <xf numFmtId="49" fontId="16" fillId="0" borderId="29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49" fontId="16" fillId="0" borderId="23" xfId="0" applyNumberFormat="1" applyFont="1" applyBorder="1" applyAlignment="1">
      <alignment horizontal="right" vertical="center"/>
    </xf>
    <xf numFmtId="49" fontId="16" fillId="0" borderId="0" xfId="0" applyNumberFormat="1" applyFont="1" applyAlignment="1">
      <alignment horizontal="right" vertical="center"/>
    </xf>
    <xf numFmtId="0" fontId="16" fillId="0" borderId="4" xfId="0" applyFont="1" applyBorder="1" applyAlignment="1">
      <alignment horizontal="right" vertical="center"/>
    </xf>
    <xf numFmtId="0" fontId="16" fillId="0" borderId="1" xfId="0" applyFont="1" applyBorder="1" applyAlignment="1">
      <alignment horizontal="right" vertical="center"/>
    </xf>
    <xf numFmtId="0" fontId="16" fillId="0" borderId="13" xfId="0" applyFont="1" applyBorder="1" applyAlignment="1">
      <alignment horizontal="right" vertical="center"/>
    </xf>
    <xf numFmtId="0" fontId="16" fillId="0" borderId="43" xfId="0" applyFont="1" applyBorder="1" applyAlignment="1">
      <alignment horizontal="right" vertical="center"/>
    </xf>
    <xf numFmtId="0" fontId="16" fillId="0" borderId="57" xfId="0" applyFont="1" applyBorder="1" applyAlignment="1">
      <alignment horizontal="right" vertical="center"/>
    </xf>
    <xf numFmtId="0" fontId="16" fillId="0" borderId="36" xfId="0" applyFont="1" applyBorder="1" applyAlignment="1">
      <alignment horizontal="right" vertical="center"/>
    </xf>
    <xf numFmtId="0" fontId="28" fillId="0" borderId="25" xfId="0" applyFont="1" applyBorder="1" applyAlignment="1">
      <alignment horizontal="center" vertical="top"/>
    </xf>
    <xf numFmtId="0" fontId="21" fillId="0" borderId="30" xfId="3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28" fillId="0" borderId="30" xfId="0" applyFont="1" applyBorder="1" applyAlignment="1">
      <alignment horizontal="center" vertical="top"/>
    </xf>
    <xf numFmtId="0" fontId="28" fillId="0" borderId="0" xfId="0" applyFont="1" applyAlignment="1">
      <alignment horizontal="center" vertical="top"/>
    </xf>
    <xf numFmtId="1" fontId="14" fillId="5" borderId="27" xfId="0" applyNumberFormat="1" applyFont="1" applyFill="1" applyBorder="1" applyAlignment="1">
      <alignment horizontal="center" vertical="center"/>
    </xf>
    <xf numFmtId="1" fontId="14" fillId="5" borderId="28" xfId="0" applyNumberFormat="1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/>
    </xf>
    <xf numFmtId="0" fontId="14" fillId="5" borderId="66" xfId="0" applyFont="1" applyFill="1" applyBorder="1" applyAlignment="1">
      <alignment horizontal="center" vertical="center"/>
    </xf>
    <xf numFmtId="0" fontId="14" fillId="5" borderId="25" xfId="0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center" vertical="center"/>
    </xf>
    <xf numFmtId="1" fontId="14" fillId="3" borderId="27" xfId="0" applyNumberFormat="1" applyFont="1" applyFill="1" applyBorder="1" applyAlignment="1">
      <alignment horizontal="center" vertical="center"/>
    </xf>
    <xf numFmtId="1" fontId="14" fillId="3" borderId="28" xfId="0" applyNumberFormat="1" applyFont="1" applyFill="1" applyBorder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14" fillId="5" borderId="40" xfId="0" applyFont="1" applyFill="1" applyBorder="1" applyAlignment="1">
      <alignment horizontal="center" vertical="center"/>
    </xf>
    <xf numFmtId="0" fontId="14" fillId="5" borderId="42" xfId="0" applyFont="1" applyFill="1" applyBorder="1" applyAlignment="1">
      <alignment horizontal="center" vertical="center"/>
    </xf>
    <xf numFmtId="0" fontId="14" fillId="5" borderId="52" xfId="0" applyFont="1" applyFill="1" applyBorder="1" applyAlignment="1">
      <alignment horizontal="center" vertical="center"/>
    </xf>
    <xf numFmtId="0" fontId="9" fillId="0" borderId="19" xfId="3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49" fontId="9" fillId="0" borderId="32" xfId="3" applyNumberFormat="1" applyFont="1" applyBorder="1" applyAlignment="1">
      <alignment horizontal="center" vertical="center"/>
    </xf>
    <xf numFmtId="49" fontId="9" fillId="0" borderId="30" xfId="3" applyNumberFormat="1" applyFont="1" applyBorder="1" applyAlignment="1">
      <alignment horizontal="center" vertical="center"/>
    </xf>
    <xf numFmtId="49" fontId="9" fillId="0" borderId="50" xfId="3" applyNumberFormat="1" applyFont="1" applyBorder="1" applyAlignment="1">
      <alignment horizontal="center" vertical="center"/>
    </xf>
    <xf numFmtId="49" fontId="9" fillId="0" borderId="2" xfId="3" applyNumberFormat="1" applyFont="1" applyBorder="1" applyAlignment="1">
      <alignment horizontal="center" vertical="center"/>
    </xf>
    <xf numFmtId="49" fontId="9" fillId="0" borderId="7" xfId="3" applyNumberFormat="1" applyFont="1" applyBorder="1" applyAlignment="1">
      <alignment horizontal="center" vertical="center"/>
    </xf>
    <xf numFmtId="49" fontId="9" fillId="0" borderId="8" xfId="3" applyNumberFormat="1" applyFont="1" applyBorder="1" applyAlignment="1">
      <alignment horizontal="center" vertical="center"/>
    </xf>
    <xf numFmtId="0" fontId="10" fillId="0" borderId="26" xfId="3" applyFont="1" applyBorder="1" applyAlignment="1">
      <alignment horizontal="center" vertical="center" textRotation="90" wrapText="1"/>
    </xf>
    <xf numFmtId="0" fontId="10" fillId="0" borderId="41" xfId="3" applyFont="1" applyBorder="1" applyAlignment="1">
      <alignment horizontal="center" vertical="center" textRotation="90" wrapText="1"/>
    </xf>
    <xf numFmtId="0" fontId="10" fillId="0" borderId="11" xfId="3" applyFont="1" applyBorder="1" applyAlignment="1">
      <alignment horizontal="center" vertical="center" textRotation="90" wrapText="1"/>
    </xf>
    <xf numFmtId="0" fontId="10" fillId="0" borderId="44" xfId="3" applyFont="1" applyBorder="1" applyAlignment="1">
      <alignment horizontal="center" vertical="center" textRotation="90" wrapText="1"/>
    </xf>
    <xf numFmtId="0" fontId="10" fillId="0" borderId="21" xfId="3" applyFont="1" applyBorder="1" applyAlignment="1">
      <alignment horizontal="center" vertical="center" textRotation="90" wrapText="1"/>
    </xf>
    <xf numFmtId="0" fontId="10" fillId="0" borderId="20" xfId="3" applyFont="1" applyBorder="1" applyAlignment="1">
      <alignment horizontal="center" vertical="center" textRotation="90" wrapText="1"/>
    </xf>
    <xf numFmtId="0" fontId="29" fillId="0" borderId="56" xfId="3" applyFont="1" applyBorder="1" applyAlignment="1">
      <alignment horizontal="center" vertical="center" textRotation="90" wrapText="1"/>
    </xf>
    <xf numFmtId="0" fontId="29" fillId="0" borderId="16" xfId="3" applyFont="1" applyBorder="1" applyAlignment="1">
      <alignment horizontal="center" vertical="center" textRotation="90" wrapText="1"/>
    </xf>
    <xf numFmtId="49" fontId="9" fillId="0" borderId="77" xfId="3" applyNumberFormat="1" applyFont="1" applyBorder="1" applyAlignment="1">
      <alignment horizontal="center" vertical="center"/>
    </xf>
    <xf numFmtId="49" fontId="9" fillId="0" borderId="31" xfId="1" applyNumberFormat="1" applyFont="1" applyBorder="1" applyAlignment="1">
      <alignment horizontal="center" vertical="center"/>
    </xf>
    <xf numFmtId="0" fontId="29" fillId="0" borderId="12" xfId="3" applyFont="1" applyBorder="1" applyAlignment="1">
      <alignment horizontal="center" vertical="center" textRotation="90" wrapText="1"/>
    </xf>
    <xf numFmtId="0" fontId="29" fillId="0" borderId="17" xfId="3" applyFont="1" applyBorder="1" applyAlignment="1">
      <alignment horizontal="center" vertical="center" textRotation="90" wrapText="1"/>
    </xf>
    <xf numFmtId="0" fontId="9" fillId="0" borderId="66" xfId="3" applyFont="1" applyBorder="1" applyAlignment="1">
      <alignment horizontal="center" vertical="center"/>
    </xf>
    <xf numFmtId="0" fontId="9" fillId="0" borderId="25" xfId="3" applyFont="1" applyBorder="1" applyAlignment="1">
      <alignment horizontal="center" vertical="center"/>
    </xf>
    <xf numFmtId="0" fontId="9" fillId="0" borderId="24" xfId="3" applyFont="1" applyBorder="1" applyAlignment="1">
      <alignment horizontal="center" vertical="center"/>
    </xf>
    <xf numFmtId="49" fontId="9" fillId="0" borderId="78" xfId="3" applyNumberFormat="1" applyFont="1" applyBorder="1" applyAlignment="1">
      <alignment horizontal="center" vertical="center"/>
    </xf>
    <xf numFmtId="49" fontId="9" fillId="0" borderId="79" xfId="3" applyNumberFormat="1" applyFont="1" applyBorder="1" applyAlignment="1">
      <alignment horizontal="center" vertical="center"/>
    </xf>
    <xf numFmtId="49" fontId="9" fillId="0" borderId="80" xfId="1" applyNumberFormat="1" applyFont="1" applyBorder="1" applyAlignment="1">
      <alignment horizontal="center" vertical="center"/>
    </xf>
    <xf numFmtId="49" fontId="9" fillId="0" borderId="74" xfId="3" applyNumberFormat="1" applyFont="1" applyBorder="1" applyAlignment="1">
      <alignment horizontal="center" vertical="center"/>
    </xf>
    <xf numFmtId="49" fontId="9" fillId="0" borderId="75" xfId="3" applyNumberFormat="1" applyFont="1" applyBorder="1" applyAlignment="1">
      <alignment horizontal="center" vertical="center"/>
    </xf>
    <xf numFmtId="49" fontId="9" fillId="0" borderId="76" xfId="3" applyNumberFormat="1" applyFont="1" applyBorder="1" applyAlignment="1">
      <alignment horizontal="center" vertical="center"/>
    </xf>
    <xf numFmtId="0" fontId="10" fillId="0" borderId="34" xfId="3" applyFont="1" applyBorder="1" applyAlignment="1">
      <alignment horizontal="center" vertical="center" textRotation="90" wrapText="1"/>
    </xf>
    <xf numFmtId="0" fontId="10" fillId="0" borderId="69" xfId="3" applyFont="1" applyBorder="1" applyAlignment="1">
      <alignment horizontal="center" vertical="center" textRotation="90" wrapText="1"/>
    </xf>
    <xf numFmtId="0" fontId="16" fillId="5" borderId="40" xfId="0" applyFont="1" applyFill="1" applyBorder="1" applyAlignment="1">
      <alignment horizontal="right" vertical="center"/>
    </xf>
    <xf numFmtId="0" fontId="16" fillId="5" borderId="42" xfId="0" applyFont="1" applyFill="1" applyBorder="1" applyAlignment="1">
      <alignment horizontal="right" vertical="center"/>
    </xf>
    <xf numFmtId="0" fontId="16" fillId="5" borderId="52" xfId="0" applyFont="1" applyFill="1" applyBorder="1" applyAlignment="1">
      <alignment horizontal="right" vertical="center"/>
    </xf>
    <xf numFmtId="1" fontId="16" fillId="3" borderId="67" xfId="3" applyNumberFormat="1" applyFont="1" applyFill="1" applyBorder="1" applyAlignment="1">
      <alignment horizontal="center" vertical="center" shrinkToFit="1"/>
    </xf>
    <xf numFmtId="1" fontId="16" fillId="3" borderId="46" xfId="3" applyNumberFormat="1" applyFont="1" applyFill="1" applyBorder="1" applyAlignment="1">
      <alignment horizontal="center" vertical="center" shrinkToFit="1"/>
    </xf>
    <xf numFmtId="1" fontId="16" fillId="3" borderId="47" xfId="3" applyNumberFormat="1" applyFont="1" applyFill="1" applyBorder="1" applyAlignment="1">
      <alignment horizontal="center" vertical="center" shrinkToFit="1"/>
    </xf>
    <xf numFmtId="1" fontId="16" fillId="5" borderId="67" xfId="3" applyNumberFormat="1" applyFont="1" applyFill="1" applyBorder="1" applyAlignment="1">
      <alignment horizontal="center" vertical="center" shrinkToFit="1"/>
    </xf>
    <xf numFmtId="1" fontId="16" fillId="5" borderId="46" xfId="3" applyNumberFormat="1" applyFont="1" applyFill="1" applyBorder="1" applyAlignment="1">
      <alignment horizontal="center" vertical="center" shrinkToFit="1"/>
    </xf>
    <xf numFmtId="1" fontId="16" fillId="5" borderId="47" xfId="3" applyNumberFormat="1" applyFont="1" applyFill="1" applyBorder="1" applyAlignment="1">
      <alignment horizontal="center" vertical="center" shrinkToFit="1"/>
    </xf>
    <xf numFmtId="0" fontId="16" fillId="5" borderId="67" xfId="1" applyFont="1" applyFill="1" applyBorder="1" applyAlignment="1">
      <alignment horizontal="left" vertical="center" shrinkToFit="1"/>
    </xf>
    <xf numFmtId="0" fontId="16" fillId="5" borderId="46" xfId="1" applyFont="1" applyFill="1" applyBorder="1" applyAlignment="1">
      <alignment horizontal="left" vertical="center" shrinkToFit="1"/>
    </xf>
    <xf numFmtId="0" fontId="16" fillId="5" borderId="47" xfId="1" applyFont="1" applyFill="1" applyBorder="1" applyAlignment="1">
      <alignment horizontal="left" vertical="center" shrinkToFit="1"/>
    </xf>
    <xf numFmtId="49" fontId="16" fillId="5" borderId="27" xfId="0" applyNumberFormat="1" applyFont="1" applyFill="1" applyBorder="1" applyAlignment="1">
      <alignment horizontal="right" vertical="center"/>
    </xf>
    <xf numFmtId="49" fontId="16" fillId="5" borderId="28" xfId="0" applyNumberFormat="1" applyFont="1" applyFill="1" applyBorder="1" applyAlignment="1">
      <alignment horizontal="right" vertical="center"/>
    </xf>
    <xf numFmtId="49" fontId="16" fillId="5" borderId="29" xfId="0" applyNumberFormat="1" applyFont="1" applyFill="1" applyBorder="1" applyAlignment="1">
      <alignment horizontal="right" vertical="center"/>
    </xf>
    <xf numFmtId="0" fontId="16" fillId="5" borderId="66" xfId="0" applyFont="1" applyFill="1" applyBorder="1" applyAlignment="1">
      <alignment horizontal="right" vertical="center"/>
    </xf>
    <xf numFmtId="0" fontId="16" fillId="5" borderId="25" xfId="0" applyFont="1" applyFill="1" applyBorder="1" applyAlignment="1">
      <alignment horizontal="right" vertical="center"/>
    </xf>
    <xf numFmtId="0" fontId="16" fillId="5" borderId="24" xfId="0" applyFont="1" applyFill="1" applyBorder="1" applyAlignment="1">
      <alignment horizontal="right" vertical="center"/>
    </xf>
    <xf numFmtId="49" fontId="21" fillId="0" borderId="0" xfId="0" applyNumberFormat="1" applyFont="1" applyAlignment="1">
      <alignment horizontal="center"/>
    </xf>
    <xf numFmtId="49" fontId="9" fillId="0" borderId="41" xfId="0" applyNumberFormat="1" applyFont="1" applyBorder="1" applyAlignment="1">
      <alignment horizontal="center"/>
    </xf>
    <xf numFmtId="0" fontId="16" fillId="0" borderId="66" xfId="3" applyFont="1" applyBorder="1" applyAlignment="1">
      <alignment horizontal="center" vertical="center"/>
    </xf>
    <xf numFmtId="0" fontId="16" fillId="0" borderId="25" xfId="3" applyFont="1" applyBorder="1" applyAlignment="1">
      <alignment horizontal="center" vertical="center"/>
    </xf>
    <xf numFmtId="0" fontId="16" fillId="0" borderId="66" xfId="1" applyFont="1" applyBorder="1" applyAlignment="1">
      <alignment horizontal="left" vertical="center" wrapText="1"/>
    </xf>
    <xf numFmtId="0" fontId="16" fillId="0" borderId="25" xfId="1" applyFont="1" applyBorder="1" applyAlignment="1">
      <alignment horizontal="left" vertical="center" wrapText="1"/>
    </xf>
    <xf numFmtId="0" fontId="16" fillId="0" borderId="24" xfId="1" applyFont="1" applyBorder="1" applyAlignment="1">
      <alignment horizontal="left" vertical="center" wrapText="1"/>
    </xf>
    <xf numFmtId="0" fontId="16" fillId="0" borderId="66" xfId="1" applyFont="1" applyBorder="1" applyAlignment="1">
      <alignment horizontal="left" vertical="center" shrinkToFit="1"/>
    </xf>
    <xf numFmtId="0" fontId="16" fillId="0" borderId="25" xfId="1" applyFont="1" applyBorder="1" applyAlignment="1">
      <alignment horizontal="left" vertical="center" shrinkToFit="1"/>
    </xf>
    <xf numFmtId="0" fontId="16" fillId="0" borderId="24" xfId="1" applyFont="1" applyBorder="1" applyAlignment="1">
      <alignment horizontal="left" vertical="center" shrinkToFit="1"/>
    </xf>
    <xf numFmtId="0" fontId="17" fillId="0" borderId="63" xfId="3" applyFont="1" applyBorder="1" applyAlignment="1">
      <alignment horizontal="center" vertical="center" textRotation="90" wrapText="1"/>
    </xf>
    <xf numFmtId="0" fontId="17" fillId="0" borderId="23" xfId="3" applyFont="1" applyBorder="1" applyAlignment="1">
      <alignment horizontal="center" vertical="center" textRotation="90" wrapText="1"/>
    </xf>
    <xf numFmtId="0" fontId="17" fillId="0" borderId="35" xfId="3" applyFont="1" applyBorder="1" applyAlignment="1">
      <alignment horizontal="center" vertical="center" textRotation="90" wrapText="1"/>
    </xf>
    <xf numFmtId="49" fontId="9" fillId="0" borderId="31" xfId="3" applyNumberFormat="1" applyFont="1" applyBorder="1" applyAlignment="1">
      <alignment horizontal="center" vertical="center"/>
    </xf>
    <xf numFmtId="0" fontId="9" fillId="0" borderId="33" xfId="3" applyFont="1" applyBorder="1" applyAlignment="1">
      <alignment horizontal="center" vertical="center"/>
    </xf>
    <xf numFmtId="49" fontId="9" fillId="0" borderId="6" xfId="3" applyNumberFormat="1" applyFont="1" applyBorder="1" applyAlignment="1">
      <alignment horizontal="center" vertical="center"/>
    </xf>
    <xf numFmtId="0" fontId="16" fillId="0" borderId="40" xfId="1" applyFont="1" applyBorder="1" applyAlignment="1">
      <alignment horizontal="left" vertical="center" shrinkToFit="1"/>
    </xf>
    <xf numFmtId="0" fontId="16" fillId="0" borderId="42" xfId="1" applyFont="1" applyBorder="1" applyAlignment="1">
      <alignment horizontal="left" vertical="center" shrinkToFit="1"/>
    </xf>
    <xf numFmtId="0" fontId="16" fillId="0" borderId="52" xfId="1" applyFont="1" applyBorder="1" applyAlignment="1">
      <alignment horizontal="left" vertical="center" shrinkToFit="1"/>
    </xf>
    <xf numFmtId="0" fontId="16" fillId="0" borderId="72" xfId="3" applyFont="1" applyBorder="1" applyAlignment="1">
      <alignment horizontal="center" vertical="center"/>
    </xf>
    <xf numFmtId="0" fontId="16" fillId="0" borderId="26" xfId="3" applyFont="1" applyBorder="1" applyAlignment="1">
      <alignment horizontal="center" vertical="center"/>
    </xf>
    <xf numFmtId="0" fontId="15" fillId="0" borderId="73" xfId="0" applyFont="1" applyBorder="1" applyAlignment="1">
      <alignment horizontal="center" vertical="center" textRotation="90" wrapText="1" shrinkToFi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21" xfId="0" applyFont="1" applyBorder="1" applyAlignment="1">
      <alignment horizontal="center" vertical="center" textRotation="90" wrapText="1"/>
    </xf>
    <xf numFmtId="0" fontId="15" fillId="0" borderId="45" xfId="0" applyFont="1" applyBorder="1" applyAlignment="1">
      <alignment horizontal="center" vertical="center" textRotation="90" wrapText="1"/>
    </xf>
    <xf numFmtId="0" fontId="15" fillId="0" borderId="20" xfId="0" applyFont="1" applyBorder="1" applyAlignment="1">
      <alignment horizontal="center" vertical="center" textRotation="90" wrapText="1"/>
    </xf>
    <xf numFmtId="0" fontId="16" fillId="0" borderId="23" xfId="1" applyFont="1" applyBorder="1" applyAlignment="1">
      <alignment horizontal="left" vertical="center" wrapText="1"/>
    </xf>
    <xf numFmtId="0" fontId="16" fillId="0" borderId="0" xfId="1" applyFont="1" applyAlignment="1">
      <alignment horizontal="left" vertical="center" wrapText="1"/>
    </xf>
    <xf numFmtId="0" fontId="16" fillId="0" borderId="22" xfId="1" applyFont="1" applyBorder="1" applyAlignment="1">
      <alignment horizontal="left" vertical="center" wrapText="1"/>
    </xf>
    <xf numFmtId="0" fontId="9" fillId="0" borderId="26" xfId="3" applyFont="1" applyBorder="1" applyAlignment="1">
      <alignment horizontal="center" vertical="center"/>
    </xf>
    <xf numFmtId="0" fontId="9" fillId="0" borderId="71" xfId="3" applyFont="1" applyBorder="1" applyAlignment="1">
      <alignment horizontal="center" vertical="center"/>
    </xf>
    <xf numFmtId="0" fontId="8" fillId="0" borderId="25" xfId="0" applyFont="1" applyBorder="1" applyAlignment="1">
      <alignment horizontal="center"/>
    </xf>
    <xf numFmtId="0" fontId="8" fillId="0" borderId="4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3" fillId="0" borderId="27" xfId="3" applyFont="1" applyBorder="1" applyAlignment="1">
      <alignment horizontal="center" vertical="center"/>
    </xf>
    <xf numFmtId="0" fontId="33" fillId="0" borderId="28" xfId="3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49" fontId="4" fillId="0" borderId="18" xfId="1" applyNumberFormat="1" applyBorder="1" applyAlignment="1">
      <alignment horizontal="center" vertical="center" wrapText="1"/>
    </xf>
    <xf numFmtId="49" fontId="4" fillId="0" borderId="19" xfId="1" applyNumberFormat="1" applyBorder="1" applyAlignment="1">
      <alignment horizontal="center" vertical="center" wrapText="1"/>
    </xf>
    <xf numFmtId="49" fontId="4" fillId="0" borderId="39" xfId="1" applyNumberFormat="1" applyBorder="1" applyAlignment="1">
      <alignment horizontal="center" vertical="center" wrapText="1"/>
    </xf>
    <xf numFmtId="0" fontId="4" fillId="0" borderId="0" xfId="1" applyAlignment="1">
      <alignment horizontal="right" wrapText="1"/>
    </xf>
    <xf numFmtId="0" fontId="5" fillId="0" borderId="0" xfId="1" applyFont="1" applyAlignment="1">
      <alignment horizontal="center" wrapText="1"/>
    </xf>
    <xf numFmtId="0" fontId="18" fillId="0" borderId="58" xfId="4" applyFont="1" applyBorder="1" applyAlignment="1">
      <alignment horizontal="left" vertical="center" wrapText="1"/>
    </xf>
    <xf numFmtId="0" fontId="18" fillId="0" borderId="59" xfId="4" applyFont="1" applyBorder="1" applyAlignment="1">
      <alignment horizontal="left" vertical="center" wrapText="1"/>
    </xf>
    <xf numFmtId="0" fontId="18" fillId="0" borderId="37" xfId="4" applyFont="1" applyBorder="1" applyAlignment="1">
      <alignment horizontal="left" vertical="center" wrapText="1"/>
    </xf>
    <xf numFmtId="0" fontId="7" fillId="0" borderId="28" xfId="1" applyFont="1" applyBorder="1" applyAlignment="1">
      <alignment horizontal="left" vertical="top" wrapText="1"/>
    </xf>
    <xf numFmtId="0" fontId="7" fillId="0" borderId="29" xfId="1" applyFont="1" applyBorder="1" applyAlignment="1">
      <alignment horizontal="left" vertical="top" wrapText="1"/>
    </xf>
    <xf numFmtId="0" fontId="7" fillId="0" borderId="25" xfId="1" applyFont="1" applyBorder="1" applyAlignment="1">
      <alignment horizontal="left" vertical="top" wrapText="1"/>
    </xf>
    <xf numFmtId="0" fontId="7" fillId="0" borderId="24" xfId="1" applyFont="1" applyBorder="1" applyAlignment="1">
      <alignment horizontal="left" vertical="top" wrapText="1"/>
    </xf>
    <xf numFmtId="0" fontId="7" fillId="0" borderId="42" xfId="1" applyFont="1" applyBorder="1" applyAlignment="1">
      <alignment horizontal="left" vertical="top" wrapText="1"/>
    </xf>
    <xf numFmtId="0" fontId="7" fillId="0" borderId="52" xfId="1" applyFont="1" applyBorder="1" applyAlignment="1">
      <alignment horizontal="left" vertical="top" wrapText="1"/>
    </xf>
    <xf numFmtId="0" fontId="3" fillId="0" borderId="41" xfId="1" applyFont="1" applyBorder="1" applyAlignment="1">
      <alignment horizontal="center" vertical="center" wrapText="1"/>
    </xf>
    <xf numFmtId="0" fontId="3" fillId="0" borderId="82" xfId="1" applyFont="1" applyBorder="1" applyAlignment="1">
      <alignment horizontal="center" vertical="center" wrapText="1"/>
    </xf>
    <xf numFmtId="0" fontId="3" fillId="0" borderId="54" xfId="1" applyFont="1" applyBorder="1" applyAlignment="1">
      <alignment horizontal="center" vertical="center" wrapText="1"/>
    </xf>
    <xf numFmtId="0" fontId="3" fillId="0" borderId="55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left" vertical="top" wrapText="1"/>
    </xf>
    <xf numFmtId="0" fontId="7" fillId="0" borderId="31" xfId="1" applyFont="1" applyBorder="1" applyAlignment="1">
      <alignment horizontal="left" vertical="top" wrapText="1"/>
    </xf>
    <xf numFmtId="49" fontId="4" fillId="0" borderId="81" xfId="1" applyNumberFormat="1" applyBorder="1" applyAlignment="1">
      <alignment horizontal="center" vertical="center" wrapText="1"/>
    </xf>
    <xf numFmtId="49" fontId="37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/>
    </xf>
  </cellXfs>
  <cellStyles count="6">
    <cellStyle name="Звичайний 2" xfId="1"/>
    <cellStyle name="Звичайний 3" xfId="2"/>
    <cellStyle name="Обычный" xfId="0" builtinId="0"/>
    <cellStyle name="Обычный_rab00_01" xfId="3"/>
    <cellStyle name="Обычный_Зразок плану 11_12 " xfId="4"/>
    <cellStyle name="Обычный_Зразок ПМ бакал.11_12 20.01.11 (1)" xfId="5"/>
  </cellStyles>
  <dxfs count="3"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0</xdr:rowOff>
    </xdr:from>
    <xdr:to>
      <xdr:col>14</xdr:col>
      <xdr:colOff>0</xdr:colOff>
      <xdr:row>1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xmlns="" id="{00000000-0008-0000-0200-000001040000}"/>
            </a:ext>
          </a:extLst>
        </xdr:cNvPr>
        <xdr:cNvSpPr>
          <a:spLocks noChangeShapeType="1"/>
        </xdr:cNvSpPr>
      </xdr:nvSpPr>
      <xdr:spPr bwMode="auto">
        <a:xfrm>
          <a:off x="7962900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</xdr:row>
      <xdr:rowOff>0</xdr:rowOff>
    </xdr:from>
    <xdr:to>
      <xdr:col>14</xdr:col>
      <xdr:colOff>0</xdr:colOff>
      <xdr:row>1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xmlns="" id="{00000000-0008-0000-0200-000002040000}"/>
            </a:ext>
          </a:extLst>
        </xdr:cNvPr>
        <xdr:cNvSpPr>
          <a:spLocks noChangeShapeType="1"/>
        </xdr:cNvSpPr>
      </xdr:nvSpPr>
      <xdr:spPr bwMode="auto">
        <a:xfrm flipH="1">
          <a:off x="7962900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</xdr:row>
      <xdr:rowOff>0</xdr:rowOff>
    </xdr:from>
    <xdr:to>
      <xdr:col>14</xdr:col>
      <xdr:colOff>0</xdr:colOff>
      <xdr:row>1</xdr:row>
      <xdr:rowOff>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xmlns="" id="{00000000-0008-0000-0200-000003040000}"/>
            </a:ext>
          </a:extLst>
        </xdr:cNvPr>
        <xdr:cNvSpPr>
          <a:spLocks noChangeShapeType="1"/>
        </xdr:cNvSpPr>
      </xdr:nvSpPr>
      <xdr:spPr bwMode="auto">
        <a:xfrm>
          <a:off x="7962900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92D050"/>
  </sheetPr>
  <dimension ref="A1:BQ54"/>
  <sheetViews>
    <sheetView showZeros="0" view="pageBreakPreview" zoomScaleNormal="100" zoomScaleSheetLayoutView="100" workbookViewId="0">
      <selection activeCell="AM6" sqref="AM6:AR6"/>
    </sheetView>
  </sheetViews>
  <sheetFormatPr defaultColWidth="9.140625" defaultRowHeight="12.75" x14ac:dyDescent="0.2"/>
  <cols>
    <col min="1" max="1" width="10.28515625" style="9" customWidth="1"/>
    <col min="2" max="53" width="4" style="9" customWidth="1"/>
    <col min="54" max="16384" width="9.140625" style="9"/>
  </cols>
  <sheetData>
    <row r="1" spans="1:69" ht="19.5" customHeight="1" x14ac:dyDescent="0.3">
      <c r="A1" s="365" t="s">
        <v>66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  <c r="AE1" s="365"/>
      <c r="AF1" s="365"/>
      <c r="AG1" s="365"/>
      <c r="AH1" s="365"/>
      <c r="AI1" s="365"/>
      <c r="AJ1" s="365"/>
      <c r="AK1" s="365"/>
      <c r="AL1" s="365"/>
      <c r="AM1" s="384" t="s">
        <v>175</v>
      </c>
      <c r="AN1" s="384"/>
      <c r="AO1" s="384"/>
      <c r="AP1" s="384"/>
      <c r="AQ1" s="384"/>
      <c r="AR1" s="384"/>
      <c r="AS1" s="383" t="s">
        <v>326</v>
      </c>
      <c r="AT1" s="383"/>
      <c r="AU1" s="383"/>
      <c r="AV1" s="383"/>
      <c r="AW1" s="383"/>
      <c r="AX1" s="383"/>
      <c r="AY1" s="383"/>
      <c r="AZ1" s="383"/>
      <c r="BA1" s="383"/>
      <c r="BD1" s="24"/>
      <c r="BE1" s="24"/>
      <c r="BF1" s="24"/>
      <c r="BG1" s="24"/>
      <c r="BH1" s="100"/>
      <c r="BI1" s="100"/>
      <c r="BJ1" s="100"/>
      <c r="BK1" s="100"/>
      <c r="BL1" s="100"/>
      <c r="BM1" s="100"/>
      <c r="BN1" s="100"/>
      <c r="BO1" s="100"/>
      <c r="BP1" s="100"/>
      <c r="BQ1" s="100"/>
    </row>
    <row r="2" spans="1:69" ht="26.25" customHeight="1" x14ac:dyDescent="0.3">
      <c r="A2" s="365" t="s">
        <v>63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  <c r="AA2" s="365"/>
      <c r="AB2" s="365"/>
      <c r="AC2" s="365"/>
      <c r="AD2" s="365"/>
      <c r="AE2" s="365"/>
      <c r="AF2" s="365"/>
      <c r="AG2" s="365"/>
      <c r="AH2" s="365"/>
      <c r="AI2" s="365"/>
      <c r="AJ2" s="365"/>
      <c r="AK2" s="365"/>
      <c r="AL2" s="365"/>
      <c r="AM2" s="384"/>
      <c r="AN2" s="384"/>
      <c r="AO2" s="384"/>
      <c r="AP2" s="384"/>
      <c r="AQ2" s="384"/>
      <c r="AR2" s="384"/>
      <c r="AS2" s="383"/>
      <c r="AT2" s="383"/>
      <c r="AU2" s="383"/>
      <c r="AV2" s="383"/>
      <c r="AW2" s="383"/>
      <c r="AX2" s="383"/>
      <c r="AY2" s="383"/>
      <c r="AZ2" s="383"/>
      <c r="BA2" s="383"/>
      <c r="BD2" s="25"/>
      <c r="BE2" s="25"/>
      <c r="BF2" s="25"/>
      <c r="BG2" s="25"/>
      <c r="BH2" s="100"/>
      <c r="BI2" s="100"/>
      <c r="BJ2" s="100"/>
      <c r="BK2" s="100"/>
      <c r="BL2" s="100"/>
      <c r="BM2" s="100"/>
      <c r="BN2" s="100"/>
      <c r="BO2" s="100"/>
      <c r="BP2" s="100"/>
      <c r="BQ2" s="100"/>
    </row>
    <row r="3" spans="1:69" ht="19.5" customHeight="1" x14ac:dyDescent="0.3">
      <c r="A3" s="365" t="s">
        <v>64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5"/>
      <c r="AG3" s="365"/>
      <c r="AH3" s="365"/>
      <c r="AI3" s="365"/>
      <c r="AJ3" s="365"/>
      <c r="AK3" s="365"/>
      <c r="AL3" s="365"/>
      <c r="AM3" s="363" t="s">
        <v>337</v>
      </c>
      <c r="AN3" s="363"/>
      <c r="AO3" s="363"/>
      <c r="AP3" s="363"/>
      <c r="AQ3" s="363"/>
      <c r="AR3" s="363"/>
      <c r="AS3" s="364" t="s">
        <v>259</v>
      </c>
      <c r="AT3" s="364"/>
      <c r="AU3" s="364"/>
      <c r="AV3" s="364"/>
      <c r="AW3" s="364"/>
      <c r="AX3" s="364"/>
      <c r="AY3" s="364"/>
      <c r="AZ3" s="364"/>
      <c r="BA3" s="364"/>
      <c r="BD3" s="24"/>
      <c r="BE3" s="24"/>
      <c r="BF3" s="24"/>
      <c r="BG3" s="24"/>
      <c r="BH3" s="100"/>
      <c r="BI3" s="100"/>
      <c r="BJ3" s="100"/>
      <c r="BK3" s="100"/>
      <c r="BL3" s="100"/>
      <c r="BM3" s="100"/>
      <c r="BN3" s="100"/>
      <c r="BO3" s="100"/>
      <c r="BP3" s="100"/>
      <c r="BQ3" s="100"/>
    </row>
    <row r="4" spans="1:69" ht="19.5" customHeight="1" x14ac:dyDescent="0.25">
      <c r="A4" s="366"/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3" t="s">
        <v>94</v>
      </c>
      <c r="AN4" s="363"/>
      <c r="AO4" s="363"/>
      <c r="AP4" s="363"/>
      <c r="AQ4" s="363"/>
      <c r="AR4" s="363"/>
      <c r="AS4" s="364">
        <v>2025</v>
      </c>
      <c r="AT4" s="364"/>
      <c r="AU4" s="364"/>
      <c r="AV4" s="364"/>
      <c r="AW4" s="364"/>
      <c r="AX4" s="364"/>
      <c r="AY4" s="364"/>
      <c r="AZ4" s="364"/>
      <c r="BA4" s="364"/>
      <c r="BD4" s="25"/>
      <c r="BE4" s="25"/>
      <c r="BF4" s="24"/>
      <c r="BG4" s="24"/>
      <c r="BH4" s="100"/>
      <c r="BI4" s="100"/>
      <c r="BJ4" s="100"/>
      <c r="BK4" s="100"/>
      <c r="BL4" s="101"/>
      <c r="BM4" s="101"/>
      <c r="BN4" s="101"/>
      <c r="BO4" s="101"/>
      <c r="BP4" s="101"/>
      <c r="BQ4" s="101"/>
    </row>
    <row r="5" spans="1:69" ht="19.5" customHeight="1" x14ac:dyDescent="0.3">
      <c r="A5" s="392" t="s">
        <v>32</v>
      </c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  <c r="Z5" s="392"/>
      <c r="AA5" s="392"/>
      <c r="AB5" s="392"/>
      <c r="AC5" s="392"/>
      <c r="AD5" s="392"/>
      <c r="AE5" s="392"/>
      <c r="AF5" s="392"/>
      <c r="AG5" s="392"/>
      <c r="AH5" s="392"/>
      <c r="AI5" s="392"/>
      <c r="AJ5" s="392"/>
      <c r="AK5" s="392"/>
      <c r="AL5" s="392"/>
      <c r="AM5" s="363" t="s">
        <v>27</v>
      </c>
      <c r="AN5" s="363"/>
      <c r="AO5" s="363"/>
      <c r="AP5" s="363"/>
      <c r="AQ5" s="363"/>
      <c r="AR5" s="363"/>
      <c r="AS5" s="364" t="s">
        <v>65</v>
      </c>
      <c r="AT5" s="364"/>
      <c r="AU5" s="364"/>
      <c r="AV5" s="364"/>
      <c r="AW5" s="364"/>
      <c r="AX5" s="364"/>
      <c r="AY5" s="364"/>
      <c r="AZ5" s="364"/>
      <c r="BA5" s="364"/>
      <c r="BD5" s="87"/>
      <c r="BE5" s="87"/>
      <c r="BF5" s="24"/>
      <c r="BG5" s="24"/>
      <c r="BH5" s="102"/>
      <c r="BI5" s="102"/>
      <c r="BJ5" s="103"/>
      <c r="BK5" s="102"/>
      <c r="BL5" s="102"/>
      <c r="BM5" s="102"/>
      <c r="BN5" s="102"/>
      <c r="BO5" s="102"/>
      <c r="BP5" s="102"/>
      <c r="BQ5" s="102"/>
    </row>
    <row r="6" spans="1:69" ht="19.5" customHeight="1" x14ac:dyDescent="0.25"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363" t="s">
        <v>93</v>
      </c>
      <c r="AN6" s="363"/>
      <c r="AO6" s="363"/>
      <c r="AP6" s="363"/>
      <c r="AQ6" s="363"/>
      <c r="AR6" s="363"/>
      <c r="AS6" s="364" t="s">
        <v>121</v>
      </c>
      <c r="AT6" s="364"/>
      <c r="AU6" s="364"/>
      <c r="AV6" s="364"/>
      <c r="AW6" s="364"/>
      <c r="AX6" s="364"/>
      <c r="AY6" s="364"/>
      <c r="AZ6" s="364"/>
      <c r="BA6" s="364"/>
      <c r="BB6" s="24"/>
      <c r="BC6" s="24"/>
      <c r="BD6" s="24"/>
      <c r="BE6" s="24"/>
      <c r="BF6" s="24"/>
      <c r="BG6" s="24"/>
      <c r="BH6" s="101"/>
      <c r="BI6" s="101"/>
      <c r="BJ6" s="101"/>
      <c r="BK6" s="101"/>
      <c r="BL6" s="101"/>
      <c r="BM6" s="101"/>
      <c r="BN6" s="101"/>
      <c r="BO6" s="101"/>
      <c r="BP6" s="101"/>
      <c r="BQ6" s="101"/>
    </row>
    <row r="7" spans="1:69" ht="19.5" customHeight="1" x14ac:dyDescent="0.25"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85"/>
      <c r="AN7" s="85"/>
      <c r="AO7" s="85"/>
      <c r="AP7" s="85"/>
      <c r="AQ7" s="85"/>
      <c r="AR7" s="85"/>
      <c r="AS7" s="83"/>
      <c r="AT7" s="83"/>
      <c r="AU7" s="83"/>
      <c r="AV7" s="83"/>
      <c r="AW7" s="83"/>
      <c r="AX7" s="83"/>
      <c r="AY7" s="83"/>
      <c r="AZ7" s="83"/>
      <c r="BA7" s="83"/>
      <c r="BB7" s="24"/>
      <c r="BC7" s="24"/>
      <c r="BD7" s="24"/>
      <c r="BE7" s="24"/>
      <c r="BF7" s="24"/>
      <c r="BG7" s="24"/>
      <c r="BH7" s="84"/>
      <c r="BI7" s="84"/>
      <c r="BJ7" s="84"/>
      <c r="BK7" s="84"/>
      <c r="BL7" s="84"/>
      <c r="BM7" s="84"/>
      <c r="BN7" s="84"/>
      <c r="BO7" s="84"/>
      <c r="BP7" s="84"/>
      <c r="BQ7" s="84"/>
    </row>
    <row r="8" spans="1:69" ht="41.25" customHeight="1" x14ac:dyDescent="0.3">
      <c r="A8" s="393" t="s">
        <v>123</v>
      </c>
      <c r="B8" s="393"/>
      <c r="C8" s="393"/>
      <c r="D8" s="393"/>
      <c r="E8" s="393"/>
      <c r="F8" s="393"/>
      <c r="G8" s="393"/>
      <c r="H8" s="393"/>
      <c r="I8" s="393"/>
      <c r="J8" s="393"/>
      <c r="K8" s="125"/>
      <c r="L8" s="391" t="s">
        <v>327</v>
      </c>
      <c r="M8" s="391"/>
      <c r="N8" s="391"/>
      <c r="O8" s="391"/>
      <c r="P8" s="391"/>
      <c r="Q8" s="391"/>
      <c r="R8" s="391"/>
      <c r="S8" s="391"/>
      <c r="T8" s="391"/>
      <c r="U8" s="391"/>
      <c r="V8" s="391"/>
      <c r="W8" s="391"/>
      <c r="X8" s="391"/>
      <c r="Y8" s="391"/>
      <c r="Z8" s="391"/>
      <c r="AA8" s="391"/>
      <c r="AB8" s="391"/>
      <c r="AC8" s="391"/>
      <c r="AD8" s="391"/>
      <c r="AE8" s="391"/>
      <c r="AF8" s="391"/>
      <c r="AG8" s="391"/>
      <c r="AH8" s="391"/>
      <c r="AI8" s="391"/>
      <c r="AJ8" s="391"/>
      <c r="AK8" s="109"/>
      <c r="AL8" s="109"/>
      <c r="BH8" s="2"/>
      <c r="BI8" s="4"/>
      <c r="BJ8" s="4"/>
      <c r="BK8" s="4"/>
      <c r="BL8" s="4"/>
      <c r="BM8" s="4"/>
      <c r="BN8" s="4"/>
      <c r="BO8" s="1"/>
      <c r="BP8" s="1"/>
      <c r="BQ8" s="1"/>
    </row>
    <row r="9" spans="1:69" ht="19.5" customHeight="1" x14ac:dyDescent="0.35">
      <c r="A9" s="387" t="s">
        <v>28</v>
      </c>
      <c r="B9" s="387"/>
      <c r="C9" s="387"/>
      <c r="D9" s="387"/>
      <c r="E9" s="387"/>
      <c r="F9" s="387"/>
      <c r="G9" s="387"/>
      <c r="H9" s="387"/>
      <c r="I9" s="387"/>
      <c r="J9" s="387"/>
      <c r="K9" s="124"/>
      <c r="L9" s="389" t="s">
        <v>333</v>
      </c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89"/>
      <c r="AC9" s="389"/>
      <c r="AD9" s="389"/>
      <c r="AE9" s="389"/>
      <c r="AF9" s="389"/>
      <c r="AG9" s="389"/>
      <c r="AH9" s="389"/>
      <c r="AI9" s="389"/>
      <c r="AJ9" s="389"/>
      <c r="AK9" s="106"/>
      <c r="AL9" s="106"/>
      <c r="AM9" s="398" t="s">
        <v>61</v>
      </c>
      <c r="AN9" s="398"/>
      <c r="AO9" s="398"/>
      <c r="AP9" s="398"/>
      <c r="AQ9" s="398"/>
      <c r="AR9" s="398"/>
      <c r="AS9" s="398"/>
      <c r="AT9" s="398"/>
      <c r="AU9" s="398"/>
      <c r="AV9" s="398"/>
      <c r="AW9" s="398"/>
      <c r="AX9" s="398"/>
      <c r="AY9" s="398"/>
      <c r="AZ9" s="398"/>
      <c r="BA9" s="398"/>
    </row>
    <row r="10" spans="1:69" ht="19.5" customHeight="1" x14ac:dyDescent="0.35">
      <c r="A10" s="387" t="s">
        <v>71</v>
      </c>
      <c r="B10" s="387"/>
      <c r="C10" s="387"/>
      <c r="D10" s="387"/>
      <c r="E10" s="387"/>
      <c r="F10" s="387"/>
      <c r="G10" s="387"/>
      <c r="H10" s="387"/>
      <c r="I10" s="387"/>
      <c r="J10" s="387"/>
      <c r="K10" s="124"/>
      <c r="L10" s="389" t="s">
        <v>328</v>
      </c>
      <c r="M10" s="389"/>
      <c r="N10" s="389"/>
      <c r="O10" s="389"/>
      <c r="P10" s="389"/>
      <c r="Q10" s="389"/>
      <c r="R10" s="389"/>
      <c r="S10" s="389"/>
      <c r="T10" s="389"/>
      <c r="U10" s="389"/>
      <c r="V10" s="389"/>
      <c r="W10" s="389"/>
      <c r="X10" s="389"/>
      <c r="Y10" s="389"/>
      <c r="Z10" s="389"/>
      <c r="AA10" s="389"/>
      <c r="AB10" s="389"/>
      <c r="AC10" s="389"/>
      <c r="AD10" s="389"/>
      <c r="AE10" s="389"/>
      <c r="AF10" s="389"/>
      <c r="AG10" s="389"/>
      <c r="AH10" s="389"/>
      <c r="AI10" s="389"/>
      <c r="AJ10" s="389"/>
      <c r="AK10" s="107"/>
      <c r="AL10" s="107"/>
      <c r="AM10" s="400" t="s">
        <v>62</v>
      </c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</row>
    <row r="11" spans="1:69" s="89" customFormat="1" ht="19.5" customHeight="1" x14ac:dyDescent="0.35">
      <c r="A11" s="388" t="s">
        <v>79</v>
      </c>
      <c r="B11" s="388"/>
      <c r="C11" s="388"/>
      <c r="D11" s="388"/>
      <c r="E11" s="388"/>
      <c r="F11" s="388"/>
      <c r="G11" s="388"/>
      <c r="H11" s="388"/>
      <c r="I11" s="388"/>
      <c r="J11" s="388"/>
      <c r="K11" s="108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1"/>
      <c r="AC11" s="401"/>
      <c r="AD11" s="401"/>
      <c r="AE11" s="401"/>
      <c r="AF11" s="401"/>
      <c r="AG11" s="401"/>
      <c r="AH11" s="401"/>
      <c r="AI11" s="401"/>
      <c r="AJ11" s="401"/>
      <c r="AK11" s="108"/>
      <c r="AL11" s="108"/>
      <c r="AM11" s="396" t="s">
        <v>126</v>
      </c>
      <c r="AN11" s="396"/>
      <c r="AO11" s="396"/>
      <c r="AP11" s="396"/>
      <c r="AQ11" s="396"/>
      <c r="AR11" s="396"/>
      <c r="AS11" s="396"/>
      <c r="AT11" s="396"/>
      <c r="AU11" s="396"/>
      <c r="AV11" s="396"/>
      <c r="AW11" s="396"/>
      <c r="AX11" s="396"/>
      <c r="AY11" s="396"/>
      <c r="AZ11" s="396"/>
      <c r="BA11" s="396"/>
    </row>
    <row r="12" spans="1:69" s="89" customFormat="1" ht="19.5" customHeight="1" x14ac:dyDescent="0.35">
      <c r="A12" s="388" t="s">
        <v>95</v>
      </c>
      <c r="B12" s="388"/>
      <c r="C12" s="388"/>
      <c r="D12" s="388"/>
      <c r="E12" s="388"/>
      <c r="F12" s="388"/>
      <c r="G12" s="388"/>
      <c r="H12" s="388"/>
      <c r="I12" s="388"/>
      <c r="J12" s="388"/>
      <c r="K12" s="108"/>
      <c r="L12" s="402" t="s">
        <v>276</v>
      </c>
      <c r="M12" s="402"/>
      <c r="N12" s="402"/>
      <c r="O12" s="402"/>
      <c r="P12" s="402"/>
      <c r="Q12" s="402"/>
      <c r="R12" s="402"/>
      <c r="S12" s="402"/>
      <c r="T12" s="402"/>
      <c r="U12" s="402"/>
      <c r="V12" s="402"/>
      <c r="W12" s="402"/>
      <c r="X12" s="402"/>
      <c r="Y12" s="402"/>
      <c r="Z12" s="402"/>
      <c r="AA12" s="402"/>
      <c r="AB12" s="402"/>
      <c r="AC12" s="402"/>
      <c r="AD12" s="402"/>
      <c r="AE12" s="402"/>
      <c r="AF12" s="402"/>
      <c r="AG12" s="402"/>
      <c r="AH12" s="402"/>
      <c r="AI12" s="402"/>
      <c r="AJ12" s="402"/>
      <c r="AK12" s="108"/>
      <c r="AL12" s="108"/>
    </row>
    <row r="13" spans="1:69" s="89" customFormat="1" ht="19.5" customHeight="1" x14ac:dyDescent="0.2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404" t="s">
        <v>334</v>
      </c>
      <c r="AN13" s="404"/>
      <c r="AO13" s="404"/>
      <c r="AP13" s="404"/>
      <c r="AQ13" s="404"/>
      <c r="AR13" s="404"/>
      <c r="AS13" s="404"/>
      <c r="AT13" s="404"/>
      <c r="AU13" s="404"/>
      <c r="AV13" s="404"/>
      <c r="AW13" s="404"/>
      <c r="AX13" s="404"/>
      <c r="AY13" s="404"/>
      <c r="AZ13" s="404"/>
      <c r="BA13" s="404"/>
    </row>
    <row r="14" spans="1:69" s="89" customFormat="1" ht="19.5" customHeight="1" x14ac:dyDescent="0.2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O14" s="399" t="s">
        <v>205</v>
      </c>
      <c r="AP14" s="399"/>
      <c r="AQ14" s="399"/>
      <c r="AR14" s="399"/>
      <c r="AS14" s="399"/>
      <c r="AT14" s="399"/>
      <c r="AU14" s="399"/>
      <c r="AV14" s="399" t="s">
        <v>141</v>
      </c>
      <c r="AW14" s="399"/>
      <c r="AX14" s="399"/>
      <c r="AY14" s="399"/>
      <c r="AZ14" s="399"/>
      <c r="BA14" s="399"/>
    </row>
    <row r="15" spans="1:69" s="89" customFormat="1" ht="19.5" customHeight="1" x14ac:dyDescent="0.3">
      <c r="A15" s="23"/>
      <c r="B15" s="27"/>
      <c r="C15" s="27"/>
      <c r="D15" s="27"/>
      <c r="E15" s="27"/>
      <c r="F15" s="27"/>
      <c r="G15" s="27"/>
      <c r="H15" s="27"/>
      <c r="I15" s="90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403" t="s">
        <v>125</v>
      </c>
      <c r="AN15" s="403"/>
      <c r="AO15" s="403"/>
      <c r="AP15" s="403"/>
      <c r="AQ15" s="403"/>
      <c r="AR15" s="403"/>
      <c r="AS15" s="403"/>
      <c r="AT15" s="403"/>
      <c r="AU15" s="403"/>
      <c r="AV15" s="403"/>
      <c r="AW15" s="403"/>
      <c r="AX15" s="403"/>
      <c r="AY15" s="403"/>
      <c r="AZ15" s="403"/>
      <c r="BA15" s="403"/>
    </row>
    <row r="16" spans="1:69" ht="19.5" customHeight="1" x14ac:dyDescent="0.25">
      <c r="A16" s="336" t="s">
        <v>68</v>
      </c>
      <c r="B16" s="336"/>
      <c r="C16" s="336"/>
      <c r="D16" s="336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  <c r="AN16" s="336"/>
      <c r="AO16" s="336"/>
      <c r="AP16" s="336"/>
      <c r="AQ16" s="336"/>
      <c r="AR16" s="336"/>
      <c r="AS16" s="336"/>
      <c r="AT16" s="336"/>
      <c r="AU16" s="336"/>
      <c r="AV16" s="336"/>
      <c r="AW16" s="336"/>
      <c r="AX16" s="336"/>
      <c r="AY16" s="336"/>
      <c r="AZ16" s="336"/>
      <c r="BA16" s="336"/>
    </row>
    <row r="17" spans="1:53" ht="19.5" customHeight="1" thickBo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pans="1:53" ht="19.5" customHeight="1" x14ac:dyDescent="0.25">
      <c r="A18" s="394" t="s">
        <v>84</v>
      </c>
      <c r="B18" s="390" t="s">
        <v>4</v>
      </c>
      <c r="C18" s="385"/>
      <c r="D18" s="385"/>
      <c r="E18" s="385"/>
      <c r="F18" s="385" t="s">
        <v>5</v>
      </c>
      <c r="G18" s="385"/>
      <c r="H18" s="385"/>
      <c r="I18" s="385"/>
      <c r="J18" s="385"/>
      <c r="K18" s="385" t="s">
        <v>6</v>
      </c>
      <c r="L18" s="385"/>
      <c r="M18" s="385"/>
      <c r="N18" s="385"/>
      <c r="O18" s="385" t="s">
        <v>7</v>
      </c>
      <c r="P18" s="385"/>
      <c r="Q18" s="385"/>
      <c r="R18" s="385"/>
      <c r="S18" s="385" t="s">
        <v>8</v>
      </c>
      <c r="T18" s="385"/>
      <c r="U18" s="385"/>
      <c r="V18" s="385"/>
      <c r="W18" s="385"/>
      <c r="X18" s="385" t="s">
        <v>9</v>
      </c>
      <c r="Y18" s="385"/>
      <c r="Z18" s="385"/>
      <c r="AA18" s="385"/>
      <c r="AB18" s="385" t="s">
        <v>10</v>
      </c>
      <c r="AC18" s="385"/>
      <c r="AD18" s="385"/>
      <c r="AE18" s="385"/>
      <c r="AF18" s="385" t="s">
        <v>11</v>
      </c>
      <c r="AG18" s="385"/>
      <c r="AH18" s="385"/>
      <c r="AI18" s="385"/>
      <c r="AJ18" s="385" t="s">
        <v>12</v>
      </c>
      <c r="AK18" s="385"/>
      <c r="AL18" s="385"/>
      <c r="AM18" s="385"/>
      <c r="AN18" s="385"/>
      <c r="AO18" s="385" t="s">
        <v>13</v>
      </c>
      <c r="AP18" s="385"/>
      <c r="AQ18" s="385"/>
      <c r="AR18" s="385"/>
      <c r="AS18" s="385" t="s">
        <v>14</v>
      </c>
      <c r="AT18" s="385"/>
      <c r="AU18" s="385"/>
      <c r="AV18" s="385"/>
      <c r="AW18" s="385" t="s">
        <v>15</v>
      </c>
      <c r="AX18" s="385"/>
      <c r="AY18" s="385"/>
      <c r="AZ18" s="385"/>
      <c r="BA18" s="386"/>
    </row>
    <row r="19" spans="1:53" ht="19.5" customHeight="1" thickBot="1" x14ac:dyDescent="0.25">
      <c r="A19" s="395"/>
      <c r="B19" s="111">
        <v>1</v>
      </c>
      <c r="C19" s="91">
        <f>B19+1</f>
        <v>2</v>
      </c>
      <c r="D19" s="91">
        <f t="shared" ref="D19:BA19" si="0">C19+1</f>
        <v>3</v>
      </c>
      <c r="E19" s="91">
        <f t="shared" si="0"/>
        <v>4</v>
      </c>
      <c r="F19" s="91">
        <f t="shared" si="0"/>
        <v>5</v>
      </c>
      <c r="G19" s="91">
        <f t="shared" si="0"/>
        <v>6</v>
      </c>
      <c r="H19" s="91">
        <f t="shared" si="0"/>
        <v>7</v>
      </c>
      <c r="I19" s="91">
        <f t="shared" si="0"/>
        <v>8</v>
      </c>
      <c r="J19" s="91">
        <f t="shared" si="0"/>
        <v>9</v>
      </c>
      <c r="K19" s="91">
        <f t="shared" si="0"/>
        <v>10</v>
      </c>
      <c r="L19" s="91">
        <f t="shared" si="0"/>
        <v>11</v>
      </c>
      <c r="M19" s="91">
        <f t="shared" si="0"/>
        <v>12</v>
      </c>
      <c r="N19" s="91">
        <f t="shared" si="0"/>
        <v>13</v>
      </c>
      <c r="O19" s="91">
        <f t="shared" si="0"/>
        <v>14</v>
      </c>
      <c r="P19" s="91">
        <f t="shared" si="0"/>
        <v>15</v>
      </c>
      <c r="Q19" s="91">
        <f t="shared" si="0"/>
        <v>16</v>
      </c>
      <c r="R19" s="91">
        <f t="shared" si="0"/>
        <v>17</v>
      </c>
      <c r="S19" s="91">
        <f t="shared" si="0"/>
        <v>18</v>
      </c>
      <c r="T19" s="91">
        <f t="shared" si="0"/>
        <v>19</v>
      </c>
      <c r="U19" s="91">
        <f t="shared" si="0"/>
        <v>20</v>
      </c>
      <c r="V19" s="91">
        <f t="shared" si="0"/>
        <v>21</v>
      </c>
      <c r="W19" s="91">
        <f t="shared" si="0"/>
        <v>22</v>
      </c>
      <c r="X19" s="91">
        <f t="shared" si="0"/>
        <v>23</v>
      </c>
      <c r="Y19" s="91">
        <f t="shared" si="0"/>
        <v>24</v>
      </c>
      <c r="Z19" s="91">
        <f t="shared" si="0"/>
        <v>25</v>
      </c>
      <c r="AA19" s="91">
        <f t="shared" si="0"/>
        <v>26</v>
      </c>
      <c r="AB19" s="91">
        <f t="shared" si="0"/>
        <v>27</v>
      </c>
      <c r="AC19" s="91">
        <f t="shared" si="0"/>
        <v>28</v>
      </c>
      <c r="AD19" s="91">
        <f t="shared" si="0"/>
        <v>29</v>
      </c>
      <c r="AE19" s="91">
        <f t="shared" si="0"/>
        <v>30</v>
      </c>
      <c r="AF19" s="91">
        <f t="shared" si="0"/>
        <v>31</v>
      </c>
      <c r="AG19" s="91">
        <f t="shared" si="0"/>
        <v>32</v>
      </c>
      <c r="AH19" s="91">
        <f t="shared" si="0"/>
        <v>33</v>
      </c>
      <c r="AI19" s="91">
        <f t="shared" si="0"/>
        <v>34</v>
      </c>
      <c r="AJ19" s="91">
        <f t="shared" si="0"/>
        <v>35</v>
      </c>
      <c r="AK19" s="91">
        <f t="shared" si="0"/>
        <v>36</v>
      </c>
      <c r="AL19" s="91">
        <f t="shared" si="0"/>
        <v>37</v>
      </c>
      <c r="AM19" s="91">
        <f t="shared" si="0"/>
        <v>38</v>
      </c>
      <c r="AN19" s="91">
        <f t="shared" si="0"/>
        <v>39</v>
      </c>
      <c r="AO19" s="91">
        <f t="shared" si="0"/>
        <v>40</v>
      </c>
      <c r="AP19" s="91">
        <f t="shared" si="0"/>
        <v>41</v>
      </c>
      <c r="AQ19" s="91">
        <f t="shared" si="0"/>
        <v>42</v>
      </c>
      <c r="AR19" s="91">
        <f t="shared" si="0"/>
        <v>43</v>
      </c>
      <c r="AS19" s="91">
        <f t="shared" si="0"/>
        <v>44</v>
      </c>
      <c r="AT19" s="91">
        <f t="shared" si="0"/>
        <v>45</v>
      </c>
      <c r="AU19" s="91">
        <f t="shared" si="0"/>
        <v>46</v>
      </c>
      <c r="AV19" s="91">
        <f t="shared" si="0"/>
        <v>47</v>
      </c>
      <c r="AW19" s="91">
        <f t="shared" si="0"/>
        <v>48</v>
      </c>
      <c r="AX19" s="91">
        <f t="shared" si="0"/>
        <v>49</v>
      </c>
      <c r="AY19" s="91">
        <f t="shared" si="0"/>
        <v>50</v>
      </c>
      <c r="AZ19" s="91">
        <f t="shared" si="0"/>
        <v>51</v>
      </c>
      <c r="BA19" s="92">
        <f t="shared" si="0"/>
        <v>52</v>
      </c>
    </row>
    <row r="20" spans="1:53" ht="19.5" customHeight="1" thickBot="1" x14ac:dyDescent="0.35">
      <c r="A20" s="93" t="s">
        <v>16</v>
      </c>
      <c r="B20" s="269" t="s">
        <v>44</v>
      </c>
      <c r="C20" s="269" t="s">
        <v>44</v>
      </c>
      <c r="D20" s="269" t="s">
        <v>44</v>
      </c>
      <c r="E20" s="269" t="s">
        <v>44</v>
      </c>
      <c r="F20" s="269" t="s">
        <v>44</v>
      </c>
      <c r="G20" s="269" t="s">
        <v>44</v>
      </c>
      <c r="H20" s="269" t="s">
        <v>44</v>
      </c>
      <c r="I20" s="270" t="s">
        <v>44</v>
      </c>
      <c r="J20" s="269" t="s">
        <v>45</v>
      </c>
      <c r="K20" s="269" t="s">
        <v>44</v>
      </c>
      <c r="L20" s="269" t="s">
        <v>44</v>
      </c>
      <c r="M20" s="269" t="s">
        <v>44</v>
      </c>
      <c r="N20" s="269" t="s">
        <v>44</v>
      </c>
      <c r="O20" s="269" t="s">
        <v>44</v>
      </c>
      <c r="P20" s="269" t="s">
        <v>44</v>
      </c>
      <c r="Q20" s="270" t="s">
        <v>44</v>
      </c>
      <c r="R20" s="269" t="s">
        <v>44</v>
      </c>
      <c r="S20" s="269" t="s">
        <v>45</v>
      </c>
      <c r="T20" s="269" t="s">
        <v>46</v>
      </c>
      <c r="U20" s="269" t="s">
        <v>46</v>
      </c>
      <c r="V20" s="269" t="s">
        <v>47</v>
      </c>
      <c r="W20" s="269" t="s">
        <v>47</v>
      </c>
      <c r="X20" s="269" t="s">
        <v>44</v>
      </c>
      <c r="Y20" s="269" t="s">
        <v>44</v>
      </c>
      <c r="Z20" s="269" t="s">
        <v>44</v>
      </c>
      <c r="AA20" s="269" t="s">
        <v>44</v>
      </c>
      <c r="AB20" s="269" t="s">
        <v>44</v>
      </c>
      <c r="AC20" s="269" t="s">
        <v>44</v>
      </c>
      <c r="AD20" s="269" t="s">
        <v>44</v>
      </c>
      <c r="AE20" s="270" t="s">
        <v>44</v>
      </c>
      <c r="AF20" s="269" t="s">
        <v>45</v>
      </c>
      <c r="AG20" s="269" t="s">
        <v>44</v>
      </c>
      <c r="AH20" s="269" t="s">
        <v>44</v>
      </c>
      <c r="AI20" s="269" t="s">
        <v>44</v>
      </c>
      <c r="AJ20" s="269" t="s">
        <v>44</v>
      </c>
      <c r="AK20" s="269" t="s">
        <v>44</v>
      </c>
      <c r="AL20" s="269" t="s">
        <v>44</v>
      </c>
      <c r="AM20" s="270" t="s">
        <v>44</v>
      </c>
      <c r="AN20" s="269" t="s">
        <v>44</v>
      </c>
      <c r="AO20" s="269" t="s">
        <v>45</v>
      </c>
      <c r="AP20" s="269" t="s">
        <v>46</v>
      </c>
      <c r="AQ20" s="269" t="s">
        <v>46</v>
      </c>
      <c r="AR20" s="269" t="s">
        <v>47</v>
      </c>
      <c r="AS20" s="269" t="s">
        <v>47</v>
      </c>
      <c r="AT20" s="269" t="s">
        <v>47</v>
      </c>
      <c r="AU20" s="269" t="s">
        <v>47</v>
      </c>
      <c r="AV20" s="269" t="s">
        <v>47</v>
      </c>
      <c r="AW20" s="269" t="s">
        <v>47</v>
      </c>
      <c r="AX20" s="269" t="s">
        <v>47</v>
      </c>
      <c r="AY20" s="269" t="s">
        <v>47</v>
      </c>
      <c r="AZ20" s="269" t="s">
        <v>47</v>
      </c>
      <c r="BA20" s="269" t="s">
        <v>47</v>
      </c>
    </row>
    <row r="21" spans="1:53" ht="19.5" customHeight="1" x14ac:dyDescent="0.3">
      <c r="A21" s="94" t="s">
        <v>17</v>
      </c>
      <c r="B21" s="269" t="s">
        <v>48</v>
      </c>
      <c r="C21" s="269" t="s">
        <v>48</v>
      </c>
      <c r="D21" s="269" t="s">
        <v>48</v>
      </c>
      <c r="E21" s="269" t="s">
        <v>48</v>
      </c>
      <c r="F21" s="269" t="s">
        <v>49</v>
      </c>
      <c r="G21" s="269" t="s">
        <v>49</v>
      </c>
      <c r="H21" s="269" t="s">
        <v>49</v>
      </c>
      <c r="I21" s="269" t="s">
        <v>49</v>
      </c>
      <c r="J21" s="269" t="s">
        <v>49</v>
      </c>
      <c r="K21" s="269" t="s">
        <v>49</v>
      </c>
      <c r="L21" s="269" t="s">
        <v>49</v>
      </c>
      <c r="M21" s="269" t="s">
        <v>49</v>
      </c>
      <c r="N21" s="269" t="s">
        <v>49</v>
      </c>
      <c r="O21" s="269" t="s">
        <v>49</v>
      </c>
      <c r="P21" s="269" t="s">
        <v>49</v>
      </c>
      <c r="Q21" s="269" t="s">
        <v>49</v>
      </c>
      <c r="R21" s="269" t="s">
        <v>50</v>
      </c>
      <c r="S21" s="271" t="s">
        <v>50</v>
      </c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2"/>
    </row>
    <row r="22" spans="1:53" ht="19.5" customHeight="1" x14ac:dyDescent="0.25">
      <c r="A22" s="408" t="s">
        <v>51</v>
      </c>
      <c r="B22" s="408"/>
      <c r="C22" s="408"/>
      <c r="D22" s="408"/>
      <c r="E22" s="409"/>
      <c r="F22" s="95" t="s">
        <v>44</v>
      </c>
      <c r="G22" s="15" t="s">
        <v>42</v>
      </c>
      <c r="H22" s="96" t="s">
        <v>52</v>
      </c>
      <c r="I22" s="15"/>
      <c r="J22" s="15"/>
      <c r="K22" s="15"/>
      <c r="L22" s="15"/>
      <c r="M22" s="95" t="s">
        <v>48</v>
      </c>
      <c r="N22" s="15" t="s">
        <v>42</v>
      </c>
      <c r="O22" s="96" t="s">
        <v>53</v>
      </c>
      <c r="P22" s="15"/>
      <c r="Q22" s="15"/>
      <c r="S22" s="95" t="s">
        <v>45</v>
      </c>
      <c r="T22" s="82" t="s">
        <v>42</v>
      </c>
      <c r="U22" s="96" t="s">
        <v>54</v>
      </c>
      <c r="V22" s="20"/>
      <c r="W22" s="20"/>
      <c r="X22" s="20"/>
      <c r="Y22" s="20"/>
      <c r="AA22" s="95" t="s">
        <v>46</v>
      </c>
      <c r="AB22" s="15" t="s">
        <v>42</v>
      </c>
      <c r="AC22" s="40" t="s">
        <v>55</v>
      </c>
      <c r="AD22" s="40"/>
      <c r="AE22" s="40"/>
      <c r="AG22" s="95" t="s">
        <v>82</v>
      </c>
      <c r="AH22" s="15" t="s">
        <v>42</v>
      </c>
      <c r="AI22" s="40" t="s">
        <v>83</v>
      </c>
      <c r="AJ22" s="40"/>
      <c r="AK22" s="40"/>
      <c r="AL22" s="95" t="s">
        <v>47</v>
      </c>
      <c r="AM22" s="15" t="s">
        <v>42</v>
      </c>
      <c r="AN22" s="96" t="s">
        <v>56</v>
      </c>
      <c r="AO22" s="15"/>
      <c r="AQ22" s="21" t="s">
        <v>49</v>
      </c>
      <c r="AR22" s="97" t="s">
        <v>42</v>
      </c>
      <c r="AS22" s="40" t="s">
        <v>57</v>
      </c>
      <c r="AT22" s="40"/>
      <c r="AU22" s="40"/>
      <c r="AV22" s="20"/>
      <c r="AW22" s="22" t="s">
        <v>50</v>
      </c>
      <c r="AX22" s="20" t="s">
        <v>59</v>
      </c>
      <c r="AY22" s="20"/>
      <c r="AZ22" s="20"/>
      <c r="BA22" s="20"/>
    </row>
    <row r="23" spans="1:53" ht="19.5" customHeight="1" x14ac:dyDescent="0.2"/>
    <row r="24" spans="1:53" ht="19.5" customHeight="1" x14ac:dyDescent="0.25">
      <c r="A24" s="336" t="s">
        <v>69</v>
      </c>
      <c r="B24" s="336"/>
      <c r="C24" s="336"/>
      <c r="D24" s="336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"/>
      <c r="X24" s="3"/>
      <c r="Y24" s="3"/>
      <c r="Z24" s="3"/>
      <c r="AA24" s="3"/>
      <c r="AB24" s="3"/>
      <c r="AC24" s="336" t="s">
        <v>117</v>
      </c>
      <c r="AD24" s="336"/>
      <c r="AE24" s="336"/>
      <c r="AF24" s="336"/>
      <c r="AG24" s="336"/>
      <c r="AH24" s="336"/>
      <c r="AI24" s="336"/>
      <c r="AJ24" s="336"/>
      <c r="AK24" s="336"/>
      <c r="AL24" s="336"/>
      <c r="AM24" s="336"/>
      <c r="AN24" s="336"/>
      <c r="AO24" s="336"/>
      <c r="AP24" s="336"/>
      <c r="AQ24" s="336"/>
      <c r="AR24" s="336"/>
      <c r="AS24" s="336"/>
      <c r="AT24" s="336"/>
      <c r="AU24" s="336"/>
      <c r="AV24" s="336"/>
      <c r="AW24" s="336"/>
      <c r="AX24" s="336"/>
      <c r="AY24" s="336"/>
      <c r="AZ24" s="336"/>
      <c r="BA24" s="336"/>
    </row>
    <row r="25" spans="1:53" ht="19.5" customHeight="1" thickBot="1" x14ac:dyDescent="0.25"/>
    <row r="26" spans="1:53" ht="19.5" customHeight="1" thickBot="1" x14ac:dyDescent="0.25">
      <c r="A26" s="405" t="s">
        <v>84</v>
      </c>
      <c r="B26" s="374" t="s">
        <v>96</v>
      </c>
      <c r="C26" s="374"/>
      <c r="D26" s="374"/>
      <c r="E26" s="377" t="s">
        <v>116</v>
      </c>
      <c r="F26" s="377"/>
      <c r="G26" s="377"/>
      <c r="H26" s="374" t="s">
        <v>53</v>
      </c>
      <c r="I26" s="374"/>
      <c r="J26" s="374"/>
      <c r="K26" s="374" t="s">
        <v>70</v>
      </c>
      <c r="L26" s="374"/>
      <c r="M26" s="374"/>
      <c r="N26" s="374" t="s">
        <v>58</v>
      </c>
      <c r="O26" s="374"/>
      <c r="P26" s="374"/>
      <c r="Q26" s="374" t="s">
        <v>56</v>
      </c>
      <c r="R26" s="374"/>
      <c r="S26" s="380"/>
      <c r="T26" s="405" t="s">
        <v>19</v>
      </c>
      <c r="U26" s="374"/>
      <c r="V26" s="410"/>
      <c r="Y26" s="116"/>
      <c r="Z26" s="116"/>
      <c r="AA26" s="114"/>
      <c r="AB26" s="114"/>
      <c r="AC26" s="349" t="s">
        <v>37</v>
      </c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347"/>
      <c r="AP26" s="347" t="s">
        <v>0</v>
      </c>
      <c r="AQ26" s="347"/>
      <c r="AR26" s="347"/>
      <c r="AS26" s="347"/>
      <c r="AT26" s="347"/>
      <c r="AU26" s="347"/>
      <c r="AV26" s="347" t="s">
        <v>115</v>
      </c>
      <c r="AW26" s="347"/>
      <c r="AX26" s="347"/>
      <c r="AY26" s="347"/>
      <c r="AZ26" s="347"/>
      <c r="BA26" s="348"/>
    </row>
    <row r="27" spans="1:53" ht="19.5" customHeight="1" x14ac:dyDescent="0.2">
      <c r="A27" s="406"/>
      <c r="B27" s="375"/>
      <c r="C27" s="375"/>
      <c r="D27" s="375"/>
      <c r="E27" s="378"/>
      <c r="F27" s="378"/>
      <c r="G27" s="378"/>
      <c r="H27" s="375"/>
      <c r="I27" s="375"/>
      <c r="J27" s="375"/>
      <c r="K27" s="375"/>
      <c r="L27" s="375"/>
      <c r="M27" s="375"/>
      <c r="N27" s="375"/>
      <c r="O27" s="375"/>
      <c r="P27" s="375"/>
      <c r="Q27" s="375"/>
      <c r="R27" s="375"/>
      <c r="S27" s="381"/>
      <c r="T27" s="406"/>
      <c r="U27" s="375"/>
      <c r="V27" s="411"/>
      <c r="Y27" s="116"/>
      <c r="Z27" s="116"/>
      <c r="AA27" s="114"/>
      <c r="AB27" s="114"/>
      <c r="AC27" s="356" t="s">
        <v>317</v>
      </c>
      <c r="AD27" s="343"/>
      <c r="AE27" s="343"/>
      <c r="AF27" s="343"/>
      <c r="AG27" s="343"/>
      <c r="AH27" s="343"/>
      <c r="AI27" s="343"/>
      <c r="AJ27" s="343"/>
      <c r="AK27" s="343"/>
      <c r="AL27" s="343"/>
      <c r="AM27" s="343"/>
      <c r="AN27" s="343"/>
      <c r="AO27" s="343"/>
      <c r="AP27" s="343">
        <v>3</v>
      </c>
      <c r="AQ27" s="343"/>
      <c r="AR27" s="343"/>
      <c r="AS27" s="343"/>
      <c r="AT27" s="343"/>
      <c r="AU27" s="343"/>
      <c r="AV27" s="343">
        <v>4</v>
      </c>
      <c r="AW27" s="343"/>
      <c r="AX27" s="343"/>
      <c r="AY27" s="343"/>
      <c r="AZ27" s="343"/>
      <c r="BA27" s="344"/>
    </row>
    <row r="28" spans="1:53" ht="19.5" customHeight="1" x14ac:dyDescent="0.2">
      <c r="A28" s="406"/>
      <c r="B28" s="375"/>
      <c r="C28" s="375"/>
      <c r="D28" s="375"/>
      <c r="E28" s="378"/>
      <c r="F28" s="378"/>
      <c r="G28" s="378"/>
      <c r="H28" s="375"/>
      <c r="I28" s="375"/>
      <c r="J28" s="375"/>
      <c r="K28" s="375"/>
      <c r="L28" s="375"/>
      <c r="M28" s="375"/>
      <c r="N28" s="375"/>
      <c r="O28" s="375"/>
      <c r="P28" s="375"/>
      <c r="Q28" s="375"/>
      <c r="R28" s="375"/>
      <c r="S28" s="381"/>
      <c r="T28" s="406"/>
      <c r="U28" s="375"/>
      <c r="V28" s="411"/>
      <c r="Y28" s="40"/>
      <c r="Z28" s="40"/>
      <c r="AA28" s="115"/>
      <c r="AB28" s="115"/>
      <c r="AC28" s="359"/>
      <c r="AD28" s="360"/>
      <c r="AE28" s="360"/>
      <c r="AF28" s="360"/>
      <c r="AG28" s="360"/>
      <c r="AH28" s="360"/>
      <c r="AI28" s="360"/>
      <c r="AJ28" s="360"/>
      <c r="AK28" s="360"/>
      <c r="AL28" s="360"/>
      <c r="AM28" s="360"/>
      <c r="AN28" s="360"/>
      <c r="AO28" s="360"/>
      <c r="AP28" s="341"/>
      <c r="AQ28" s="341"/>
      <c r="AR28" s="341"/>
      <c r="AS28" s="341"/>
      <c r="AT28" s="341"/>
      <c r="AU28" s="341"/>
      <c r="AV28" s="341"/>
      <c r="AW28" s="341"/>
      <c r="AX28" s="341"/>
      <c r="AY28" s="341"/>
      <c r="AZ28" s="341"/>
      <c r="BA28" s="342"/>
    </row>
    <row r="29" spans="1:53" ht="19.5" customHeight="1" thickBot="1" x14ac:dyDescent="0.25">
      <c r="A29" s="406"/>
      <c r="B29" s="375"/>
      <c r="C29" s="375"/>
      <c r="D29" s="375"/>
      <c r="E29" s="378"/>
      <c r="F29" s="378"/>
      <c r="G29" s="378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81"/>
      <c r="T29" s="406"/>
      <c r="U29" s="375"/>
      <c r="V29" s="411"/>
      <c r="Y29" s="40"/>
      <c r="Z29" s="40"/>
      <c r="AA29" s="115"/>
      <c r="AB29" s="115"/>
      <c r="AC29" s="361"/>
      <c r="AD29" s="362"/>
      <c r="AE29" s="362"/>
      <c r="AF29" s="362"/>
      <c r="AG29" s="362"/>
      <c r="AH29" s="362"/>
      <c r="AI29" s="362"/>
      <c r="AJ29" s="362"/>
      <c r="AK29" s="362"/>
      <c r="AL29" s="362"/>
      <c r="AM29" s="362"/>
      <c r="AN29" s="362"/>
      <c r="AO29" s="362"/>
      <c r="AP29" s="345"/>
      <c r="AQ29" s="345"/>
      <c r="AR29" s="345"/>
      <c r="AS29" s="345"/>
      <c r="AT29" s="345"/>
      <c r="AU29" s="345"/>
      <c r="AV29" s="345"/>
      <c r="AW29" s="345"/>
      <c r="AX29" s="345"/>
      <c r="AY29" s="345"/>
      <c r="AZ29" s="345"/>
      <c r="BA29" s="346"/>
    </row>
    <row r="30" spans="1:53" ht="19.5" customHeight="1" thickBot="1" x14ac:dyDescent="0.25">
      <c r="A30" s="407"/>
      <c r="B30" s="376"/>
      <c r="C30" s="376"/>
      <c r="D30" s="376"/>
      <c r="E30" s="379"/>
      <c r="F30" s="379"/>
      <c r="G30" s="379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82"/>
      <c r="T30" s="407"/>
      <c r="U30" s="376"/>
      <c r="V30" s="412"/>
      <c r="Y30" s="40"/>
      <c r="Z30" s="40"/>
      <c r="AA30" s="115"/>
      <c r="AB30" s="115"/>
      <c r="AC30" s="115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</row>
    <row r="31" spans="1:53" ht="19.5" customHeight="1" x14ac:dyDescent="0.3">
      <c r="A31" s="122" t="s">
        <v>16</v>
      </c>
      <c r="B31" s="373">
        <f>COUNTIF(B20:BA20,"Т")+COUNTIF(B20:BA20,"Н")</f>
        <v>32</v>
      </c>
      <c r="C31" s="373"/>
      <c r="D31" s="373"/>
      <c r="E31" s="373">
        <f>COUNTIF(B20:BA20,"С")+COUNTIF(B20:BA20,"Кз")</f>
        <v>8</v>
      </c>
      <c r="F31" s="373"/>
      <c r="G31" s="373"/>
      <c r="H31" s="373">
        <f>COUNTIF(B20:BA20,"П")</f>
        <v>0</v>
      </c>
      <c r="I31" s="373"/>
      <c r="J31" s="373"/>
      <c r="K31" s="373">
        <f>COUNTIF(B20:BA20,"Д")</f>
        <v>0</v>
      </c>
      <c r="L31" s="373"/>
      <c r="M31" s="373"/>
      <c r="N31" s="373">
        <f>COUNTIF(B20:BA20,"А")</f>
        <v>0</v>
      </c>
      <c r="O31" s="373"/>
      <c r="P31" s="373"/>
      <c r="Q31" s="373">
        <f>COUNTIF(B20:BA20,"К")</f>
        <v>12</v>
      </c>
      <c r="R31" s="373"/>
      <c r="S31" s="397"/>
      <c r="T31" s="413">
        <f>SUM(B31:S31)</f>
        <v>52</v>
      </c>
      <c r="U31" s="414"/>
      <c r="V31" s="415"/>
      <c r="Y31" s="40"/>
      <c r="Z31" s="40"/>
      <c r="AA31" s="115"/>
      <c r="AB31" s="115"/>
      <c r="AC31" s="336" t="s">
        <v>118</v>
      </c>
      <c r="AD31" s="336"/>
      <c r="AE31" s="336"/>
      <c r="AF31" s="336"/>
      <c r="AG31" s="336"/>
      <c r="AH31" s="336"/>
      <c r="AI31" s="336"/>
      <c r="AJ31" s="336"/>
      <c r="AK31" s="336"/>
      <c r="AL31" s="336"/>
      <c r="AM31" s="336"/>
      <c r="AN31" s="336"/>
      <c r="AO31" s="336"/>
      <c r="AP31" s="336"/>
      <c r="AQ31" s="336"/>
      <c r="AR31" s="336"/>
      <c r="AS31" s="336"/>
      <c r="AT31" s="336"/>
      <c r="AU31" s="336"/>
      <c r="AV31" s="336"/>
      <c r="AW31" s="336"/>
      <c r="AX31" s="336"/>
      <c r="AY31" s="336"/>
      <c r="AZ31" s="336"/>
      <c r="BA31" s="336"/>
    </row>
    <row r="32" spans="1:53" ht="19.5" customHeight="1" thickBot="1" x14ac:dyDescent="0.35">
      <c r="A32" s="121" t="s">
        <v>17</v>
      </c>
      <c r="B32" s="367">
        <f>COUNTIF(B21:BA21,"Т")+COUNTIF(B21:BA21,"Н")</f>
        <v>0</v>
      </c>
      <c r="C32" s="367"/>
      <c r="D32" s="367"/>
      <c r="E32" s="373">
        <f>COUNTIF(B21:BA21,"С")+COUNTIF(B21:BA21,"Кз")</f>
        <v>0</v>
      </c>
      <c r="F32" s="373"/>
      <c r="G32" s="373"/>
      <c r="H32" s="367">
        <f>COUNTIF(B21:BA21,"П")</f>
        <v>4</v>
      </c>
      <c r="I32" s="367"/>
      <c r="J32" s="367"/>
      <c r="K32" s="367">
        <f>COUNTIF(B21:BA21,"Д")</f>
        <v>12</v>
      </c>
      <c r="L32" s="367"/>
      <c r="M32" s="367"/>
      <c r="N32" s="367">
        <f>COUNTIF(B21:BA21,"А")</f>
        <v>2</v>
      </c>
      <c r="O32" s="367"/>
      <c r="P32" s="367"/>
      <c r="Q32" s="367">
        <f>COUNTIF(B21:BA21,"К")</f>
        <v>0</v>
      </c>
      <c r="R32" s="367"/>
      <c r="S32" s="368"/>
      <c r="T32" s="370">
        <f>SUM(B32:S32)</f>
        <v>18</v>
      </c>
      <c r="U32" s="371"/>
      <c r="V32" s="372"/>
      <c r="Y32" s="40"/>
      <c r="Z32" s="40"/>
      <c r="AA32" s="115"/>
      <c r="AB32" s="115"/>
    </row>
    <row r="33" spans="1:53" ht="19.5" customHeight="1" thickBot="1" x14ac:dyDescent="0.35">
      <c r="A33" s="327" t="s">
        <v>19</v>
      </c>
      <c r="B33" s="369">
        <f ca="1">SUM(B31:D35)</f>
        <v>32</v>
      </c>
      <c r="C33" s="369"/>
      <c r="D33" s="369"/>
      <c r="E33" s="369">
        <f ca="1">SUM(E31:G35)</f>
        <v>8</v>
      </c>
      <c r="F33" s="369"/>
      <c r="G33" s="369"/>
      <c r="H33" s="369">
        <f ca="1">SUM(H31:J35)</f>
        <v>4</v>
      </c>
      <c r="I33" s="369"/>
      <c r="J33" s="369"/>
      <c r="K33" s="369">
        <v>12</v>
      </c>
      <c r="L33" s="369"/>
      <c r="M33" s="369"/>
      <c r="N33" s="369">
        <f ca="1">SUM(N31:P35)</f>
        <v>2</v>
      </c>
      <c r="O33" s="369"/>
      <c r="P33" s="369"/>
      <c r="Q33" s="369">
        <f ca="1">SUM(Q31:S35)</f>
        <v>12</v>
      </c>
      <c r="R33" s="369"/>
      <c r="S33" s="369"/>
      <c r="T33" s="419">
        <v>70</v>
      </c>
      <c r="U33" s="369"/>
      <c r="V33" s="420"/>
      <c r="Y33" s="40"/>
      <c r="Z33" s="40"/>
      <c r="AA33" s="115"/>
      <c r="AB33" s="115"/>
      <c r="AC33" s="355" t="s">
        <v>31</v>
      </c>
      <c r="AD33" s="337"/>
      <c r="AE33" s="337"/>
      <c r="AF33" s="337"/>
      <c r="AG33" s="337"/>
      <c r="AH33" s="337"/>
      <c r="AI33" s="337"/>
      <c r="AJ33" s="337"/>
      <c r="AK33" s="337"/>
      <c r="AL33" s="337"/>
      <c r="AM33" s="337"/>
      <c r="AN33" s="337"/>
      <c r="AO33" s="337"/>
      <c r="AP33" s="337"/>
      <c r="AQ33" s="337"/>
      <c r="AR33" s="337"/>
      <c r="AS33" s="337"/>
      <c r="AT33" s="337"/>
      <c r="AU33" s="337"/>
      <c r="AV33" s="337" t="s">
        <v>0</v>
      </c>
      <c r="AW33" s="337"/>
      <c r="AX33" s="337"/>
      <c r="AY33" s="337"/>
      <c r="AZ33" s="337"/>
      <c r="BA33" s="338"/>
    </row>
    <row r="34" spans="1:53" ht="19.5" customHeight="1" x14ac:dyDescent="0.3">
      <c r="A34" s="121"/>
      <c r="B34" s="367"/>
      <c r="C34" s="367"/>
      <c r="D34" s="367"/>
      <c r="E34" s="373"/>
      <c r="F34" s="373"/>
      <c r="G34" s="373"/>
      <c r="H34" s="367"/>
      <c r="I34" s="367"/>
      <c r="J34" s="367"/>
      <c r="K34" s="367"/>
      <c r="L34" s="367"/>
      <c r="M34" s="367"/>
      <c r="N34" s="367"/>
      <c r="O34" s="367"/>
      <c r="P34" s="367"/>
      <c r="Q34" s="367"/>
      <c r="R34" s="367"/>
      <c r="S34" s="368"/>
      <c r="T34" s="370"/>
      <c r="U34" s="371"/>
      <c r="V34" s="372"/>
      <c r="Y34" s="40"/>
      <c r="Z34" s="40"/>
      <c r="AA34" s="98"/>
      <c r="AB34" s="98"/>
      <c r="AC34" s="357" t="s">
        <v>98</v>
      </c>
      <c r="AD34" s="358"/>
      <c r="AE34" s="358"/>
      <c r="AF34" s="358"/>
      <c r="AG34" s="358"/>
      <c r="AH34" s="358"/>
      <c r="AI34" s="358"/>
      <c r="AJ34" s="358"/>
      <c r="AK34" s="358"/>
      <c r="AL34" s="358"/>
      <c r="AM34" s="358"/>
      <c r="AN34" s="358"/>
      <c r="AO34" s="358"/>
      <c r="AP34" s="358"/>
      <c r="AQ34" s="358"/>
      <c r="AR34" s="358"/>
      <c r="AS34" s="358"/>
      <c r="AT34" s="358"/>
      <c r="AU34" s="358"/>
      <c r="AV34" s="339">
        <v>3</v>
      </c>
      <c r="AW34" s="339"/>
      <c r="AX34" s="339"/>
      <c r="AY34" s="339"/>
      <c r="AZ34" s="339"/>
      <c r="BA34" s="340"/>
    </row>
    <row r="35" spans="1:53" ht="19.5" customHeight="1" x14ac:dyDescent="0.3">
      <c r="A35" s="123"/>
      <c r="B35" s="421"/>
      <c r="C35" s="421"/>
      <c r="D35" s="421"/>
      <c r="E35" s="373"/>
      <c r="F35" s="373"/>
      <c r="G35" s="373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2"/>
      <c r="T35" s="416"/>
      <c r="U35" s="417"/>
      <c r="V35" s="418"/>
      <c r="Y35" s="40"/>
      <c r="Z35" s="40"/>
      <c r="AA35" s="98"/>
      <c r="AB35" s="98"/>
      <c r="AC35" s="353"/>
      <c r="AD35" s="354"/>
      <c r="AE35" s="354"/>
      <c r="AF35" s="354"/>
      <c r="AG35" s="354"/>
      <c r="AH35" s="354"/>
      <c r="AI35" s="354"/>
      <c r="AJ35" s="354"/>
      <c r="AK35" s="354"/>
      <c r="AL35" s="354"/>
      <c r="AM35" s="354"/>
      <c r="AN35" s="354"/>
      <c r="AO35" s="354"/>
      <c r="AP35" s="354"/>
      <c r="AQ35" s="354"/>
      <c r="AR35" s="354"/>
      <c r="AS35" s="354"/>
      <c r="AT35" s="354"/>
      <c r="AU35" s="354"/>
      <c r="AV35" s="350"/>
      <c r="AW35" s="351"/>
      <c r="AX35" s="351"/>
      <c r="AY35" s="351"/>
      <c r="AZ35" s="351"/>
      <c r="BA35" s="352"/>
    </row>
    <row r="36" spans="1:53" ht="19.5" customHeight="1" thickBot="1" x14ac:dyDescent="0.25">
      <c r="AC36" s="353"/>
      <c r="AD36" s="354"/>
      <c r="AE36" s="354"/>
      <c r="AF36" s="354"/>
      <c r="AG36" s="354"/>
      <c r="AH36" s="354"/>
      <c r="AI36" s="354"/>
      <c r="AJ36" s="354"/>
      <c r="AK36" s="354"/>
      <c r="AL36" s="354"/>
      <c r="AM36" s="354"/>
      <c r="AN36" s="354"/>
      <c r="AO36" s="354"/>
      <c r="AP36" s="354"/>
      <c r="AQ36" s="354"/>
      <c r="AR36" s="354"/>
      <c r="AS36" s="354"/>
      <c r="AT36" s="354"/>
      <c r="AU36" s="354"/>
      <c r="AV36" s="333"/>
      <c r="AW36" s="334"/>
      <c r="AX36" s="334"/>
      <c r="AY36" s="334"/>
      <c r="AZ36" s="334"/>
      <c r="BA36" s="335"/>
    </row>
    <row r="37" spans="1:53" ht="15.75" x14ac:dyDescent="0.25">
      <c r="P37" s="99"/>
      <c r="Q37" s="2"/>
    </row>
    <row r="38" spans="1:53" ht="15" x14ac:dyDescent="0.25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97"/>
      <c r="P38" s="97"/>
      <c r="Q38" s="9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</row>
    <row r="39" spans="1:53" ht="15" hidden="1" customHeight="1" x14ac:dyDescent="0.25">
      <c r="A39" s="97"/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</row>
    <row r="40" spans="1:53" ht="12.75" customHeight="1" x14ac:dyDescent="0.25">
      <c r="A40" s="116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97"/>
      <c r="P40" s="97"/>
      <c r="Q40" s="97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</row>
    <row r="41" spans="1:53" ht="20.25" customHeight="1" x14ac:dyDescent="0.25">
      <c r="A41" s="116"/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97"/>
      <c r="P41" s="97"/>
      <c r="Q41" s="97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</row>
    <row r="42" spans="1:53" ht="12.75" hidden="1" customHeight="1" x14ac:dyDescent="0.25">
      <c r="A42" s="116"/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97"/>
      <c r="P42" s="97"/>
      <c r="Q42" s="97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</row>
    <row r="43" spans="1:53" ht="13.5" hidden="1" customHeight="1" thickBot="1" x14ac:dyDescent="0.3">
      <c r="A43" s="116"/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97"/>
      <c r="P43" s="97"/>
      <c r="Q43" s="97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</row>
    <row r="44" spans="1:53" ht="15.75" x14ac:dyDescent="0.25">
      <c r="A44" s="3"/>
      <c r="B44" s="3"/>
      <c r="C44" s="3"/>
      <c r="D44" s="3"/>
      <c r="E44" s="3"/>
      <c r="F44" s="3"/>
      <c r="G44" s="118"/>
      <c r="H44" s="118"/>
      <c r="I44" s="118"/>
      <c r="J44" s="118"/>
      <c r="K44" s="118"/>
      <c r="L44" s="118"/>
      <c r="M44" s="118"/>
      <c r="N44" s="118"/>
      <c r="O44" s="97"/>
      <c r="P44" s="97"/>
      <c r="Q44" s="97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19"/>
      <c r="AI44" s="119"/>
      <c r="AJ44" s="119"/>
    </row>
    <row r="45" spans="1:53" ht="15.75" x14ac:dyDescent="0.25">
      <c r="A45" s="3"/>
      <c r="B45" s="3"/>
      <c r="C45" s="3"/>
      <c r="D45" s="3"/>
      <c r="E45" s="3"/>
      <c r="F45" s="3"/>
      <c r="G45" s="118"/>
      <c r="H45" s="118"/>
      <c r="I45" s="118"/>
      <c r="J45" s="118"/>
      <c r="K45" s="118"/>
      <c r="L45" s="118"/>
      <c r="M45" s="118"/>
      <c r="N45" s="118"/>
      <c r="O45" s="97"/>
      <c r="P45" s="97"/>
      <c r="Q45" s="97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19"/>
      <c r="AI45" s="119"/>
      <c r="AJ45" s="119"/>
    </row>
    <row r="46" spans="1:53" ht="15.75" x14ac:dyDescent="0.25">
      <c r="A46" s="3"/>
      <c r="B46" s="3"/>
      <c r="C46" s="3"/>
      <c r="D46" s="3"/>
      <c r="E46" s="3"/>
      <c r="F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</row>
    <row r="47" spans="1:53" ht="15.75" x14ac:dyDescent="0.25">
      <c r="A47" s="3"/>
      <c r="B47" s="3"/>
      <c r="C47" s="3"/>
      <c r="D47" s="3"/>
      <c r="E47" s="3"/>
      <c r="F47" s="3"/>
    </row>
    <row r="51" spans="32:41" ht="12.75" customHeight="1" x14ac:dyDescent="0.25">
      <c r="AF51" s="3"/>
      <c r="AG51" s="3"/>
      <c r="AH51" s="3"/>
      <c r="AI51" s="3"/>
      <c r="AJ51" s="3"/>
      <c r="AK51" s="3"/>
      <c r="AL51" s="3"/>
      <c r="AM51" s="3"/>
      <c r="AN51" s="3"/>
      <c r="AO51" s="3"/>
    </row>
    <row r="52" spans="32:41" ht="12.75" customHeight="1" x14ac:dyDescent="0.2"/>
    <row r="53" spans="32:41" ht="12.75" customHeight="1" x14ac:dyDescent="0.2"/>
    <row r="54" spans="32:41" ht="13.5" customHeight="1" x14ac:dyDescent="0.2"/>
  </sheetData>
  <sheetProtection formatCells="0" formatColumns="0" formatRows="0"/>
  <mergeCells count="113">
    <mergeCell ref="T32:V32"/>
    <mergeCell ref="T35:V35"/>
    <mergeCell ref="T33:V33"/>
    <mergeCell ref="K35:M35"/>
    <mergeCell ref="N35:P35"/>
    <mergeCell ref="B34:D34"/>
    <mergeCell ref="H35:J35"/>
    <mergeCell ref="E34:G34"/>
    <mergeCell ref="N33:P33"/>
    <mergeCell ref="E35:G35"/>
    <mergeCell ref="Q35:S35"/>
    <mergeCell ref="B35:D35"/>
    <mergeCell ref="H31:J31"/>
    <mergeCell ref="B32:D32"/>
    <mergeCell ref="H32:J32"/>
    <mergeCell ref="E33:G33"/>
    <mergeCell ref="H33:J33"/>
    <mergeCell ref="H34:J34"/>
    <mergeCell ref="B33:D33"/>
    <mergeCell ref="E31:G31"/>
    <mergeCell ref="Q32:S32"/>
    <mergeCell ref="AJ18:AN18"/>
    <mergeCell ref="F18:J18"/>
    <mergeCell ref="L9:AJ9"/>
    <mergeCell ref="AS18:AV18"/>
    <mergeCell ref="O18:R18"/>
    <mergeCell ref="AM11:BA11"/>
    <mergeCell ref="Q31:S31"/>
    <mergeCell ref="AM9:BA9"/>
    <mergeCell ref="K18:N18"/>
    <mergeCell ref="AP26:AU26"/>
    <mergeCell ref="AV14:BA14"/>
    <mergeCell ref="AM10:BA10"/>
    <mergeCell ref="AO14:AU14"/>
    <mergeCell ref="L11:AJ11"/>
    <mergeCell ref="L12:AJ12"/>
    <mergeCell ref="AM15:BA15"/>
    <mergeCell ref="AM13:BA13"/>
    <mergeCell ref="A9:J9"/>
    <mergeCell ref="A24:V24"/>
    <mergeCell ref="A26:A30"/>
    <mergeCell ref="A22:E22"/>
    <mergeCell ref="B26:D30"/>
    <mergeCell ref="T26:V30"/>
    <mergeCell ref="T31:V31"/>
    <mergeCell ref="AS1:BA2"/>
    <mergeCell ref="AM1:AR2"/>
    <mergeCell ref="A2:AL2"/>
    <mergeCell ref="A1:AL1"/>
    <mergeCell ref="AW18:BA18"/>
    <mergeCell ref="A10:J10"/>
    <mergeCell ref="A11:J11"/>
    <mergeCell ref="A12:J12"/>
    <mergeCell ref="A16:BA16"/>
    <mergeCell ref="L10:AJ10"/>
    <mergeCell ref="AF18:AI18"/>
    <mergeCell ref="X18:AA18"/>
    <mergeCell ref="AO18:AR18"/>
    <mergeCell ref="AB18:AE18"/>
    <mergeCell ref="S18:W18"/>
    <mergeCell ref="B18:E18"/>
    <mergeCell ref="L8:AJ8"/>
    <mergeCell ref="AM4:AR4"/>
    <mergeCell ref="AM6:AR6"/>
    <mergeCell ref="AS4:BA4"/>
    <mergeCell ref="A5:AL5"/>
    <mergeCell ref="AS5:BA5"/>
    <mergeCell ref="A8:J8"/>
    <mergeCell ref="A18:A19"/>
    <mergeCell ref="AM3:AR3"/>
    <mergeCell ref="AS3:BA3"/>
    <mergeCell ref="A3:AL3"/>
    <mergeCell ref="AS6:BA6"/>
    <mergeCell ref="A4:AL4"/>
    <mergeCell ref="AM5:AR5"/>
    <mergeCell ref="N32:P32"/>
    <mergeCell ref="N34:P34"/>
    <mergeCell ref="Q34:S34"/>
    <mergeCell ref="Q33:S33"/>
    <mergeCell ref="T34:V34"/>
    <mergeCell ref="K34:M34"/>
    <mergeCell ref="K32:M32"/>
    <mergeCell ref="K33:M33"/>
    <mergeCell ref="N31:P31"/>
    <mergeCell ref="N26:P30"/>
    <mergeCell ref="E26:G30"/>
    <mergeCell ref="Q26:S30"/>
    <mergeCell ref="E32:G32"/>
    <mergeCell ref="B31:D31"/>
    <mergeCell ref="K26:M30"/>
    <mergeCell ref="K31:M31"/>
    <mergeCell ref="H26:J30"/>
    <mergeCell ref="AP29:AU29"/>
    <mergeCell ref="AV36:BA36"/>
    <mergeCell ref="AC24:BA24"/>
    <mergeCell ref="AV33:BA33"/>
    <mergeCell ref="AV34:BA34"/>
    <mergeCell ref="AC31:BA31"/>
    <mergeCell ref="AV28:BA28"/>
    <mergeCell ref="AV27:BA27"/>
    <mergeCell ref="AV29:BA29"/>
    <mergeCell ref="AV26:BA26"/>
    <mergeCell ref="AC26:AO26"/>
    <mergeCell ref="AV35:BA35"/>
    <mergeCell ref="AC35:AU35"/>
    <mergeCell ref="AC33:AU33"/>
    <mergeCell ref="AC27:AO27"/>
    <mergeCell ref="AP27:AU27"/>
    <mergeCell ref="AC34:AU34"/>
    <mergeCell ref="AC28:AO28"/>
    <mergeCell ref="AC29:AO29"/>
    <mergeCell ref="AP28:AU28"/>
    <mergeCell ref="AC36:AU36"/>
  </mergeCells>
  <phoneticPr fontId="12" type="noConversion"/>
  <dataValidations count="1">
    <dataValidation type="list" showInputMessage="1" showErrorMessage="1" sqref="B20:BA21">
      <formula1>"Т,П,Кз,С,Н,К,Д,А"</formula1>
    </dataValidation>
  </dataValidations>
  <pageMargins left="0.70866141732283472" right="0.70866141732283472" top="0.74803149606299213" bottom="0.74803149606299213" header="0.31496062992125984" footer="0.31496062992125984"/>
  <pageSetup paperSize="9" scale="61" orientation="landscape" r:id="rId1"/>
  <headerFooter differentFirst="1" alignWithMargins="0"/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rgb="FF92D050"/>
    <pageSetUpPr fitToPage="1"/>
  </sheetPr>
  <dimension ref="A1:DO344"/>
  <sheetViews>
    <sheetView view="pageBreakPreview" zoomScale="85" zoomScaleNormal="70" zoomScaleSheetLayoutView="85" workbookViewId="0">
      <pane ySplit="9" topLeftCell="A61" activePane="bottomLeft" state="frozen"/>
      <selection pane="bottomLeft" activeCell="G62" sqref="G62:AI62"/>
    </sheetView>
  </sheetViews>
  <sheetFormatPr defaultColWidth="9.140625" defaultRowHeight="12.75" x14ac:dyDescent="0.2"/>
  <cols>
    <col min="1" max="1" width="8.7109375" style="128" customWidth="1"/>
    <col min="2" max="2" width="54.42578125" style="126" customWidth="1"/>
    <col min="3" max="3" width="6.5703125" style="127" customWidth="1"/>
    <col min="4" max="4" width="6.7109375" style="127" customWidth="1"/>
    <col min="5" max="5" width="5.7109375" style="127" customWidth="1"/>
    <col min="6" max="6" width="6.42578125" style="127" customWidth="1"/>
    <col min="7" max="7" width="6.42578125" style="154" customWidth="1"/>
    <col min="8" max="8" width="6" style="129" customWidth="1"/>
    <col min="9" max="9" width="6.7109375" style="129" customWidth="1"/>
    <col min="10" max="10" width="5.7109375" style="129" customWidth="1"/>
    <col min="11" max="11" width="5.7109375" style="10" customWidth="1"/>
    <col min="12" max="14" width="6.7109375" style="10" customWidth="1"/>
    <col min="15" max="64" width="3.7109375" style="10" customWidth="1"/>
    <col min="65" max="72" width="8.85546875"/>
    <col min="73" max="81" width="9.140625" style="9"/>
    <col min="82" max="82" width="9.140625" style="133"/>
    <col min="83" max="83" width="9.140625" style="134"/>
    <col min="84" max="16384" width="9.140625" style="9"/>
  </cols>
  <sheetData>
    <row r="1" spans="1:119" ht="15" customHeight="1" x14ac:dyDescent="0.25">
      <c r="A1" s="336" t="s">
        <v>139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CD1" s="9"/>
      <c r="CE1" s="9"/>
    </row>
    <row r="2" spans="1:119" s="183" customFormat="1" ht="15" customHeight="1" thickBot="1" x14ac:dyDescent="0.3">
      <c r="A2" s="181"/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>
        <v>16</v>
      </c>
      <c r="U2" s="181"/>
      <c r="V2" s="181"/>
      <c r="W2" s="181">
        <v>12</v>
      </c>
      <c r="X2" s="181">
        <v>16</v>
      </c>
      <c r="Y2" s="181"/>
      <c r="Z2" s="181"/>
      <c r="AA2" s="181"/>
      <c r="AB2" s="181"/>
      <c r="AC2" s="181">
        <v>16</v>
      </c>
      <c r="AE2" s="181"/>
      <c r="AF2" s="181"/>
      <c r="AG2" s="181">
        <v>12</v>
      </c>
      <c r="AH2" s="181">
        <v>16</v>
      </c>
      <c r="AI2" s="181"/>
      <c r="AJ2" s="181"/>
      <c r="AK2" s="181"/>
      <c r="AL2" s="181"/>
      <c r="AM2" s="181">
        <v>16</v>
      </c>
      <c r="AO2" s="181"/>
      <c r="AP2" s="181"/>
      <c r="AQ2" s="181">
        <v>12</v>
      </c>
      <c r="AR2" s="181">
        <v>16</v>
      </c>
      <c r="AS2" s="181"/>
      <c r="AT2" s="181"/>
      <c r="AU2" s="181"/>
      <c r="AV2" s="181"/>
      <c r="AW2" s="181">
        <v>16</v>
      </c>
      <c r="AY2" s="181"/>
      <c r="AZ2" s="181"/>
      <c r="BA2" s="181">
        <v>4</v>
      </c>
      <c r="BB2" s="181">
        <v>8</v>
      </c>
      <c r="BC2" s="181"/>
      <c r="BD2" s="181"/>
      <c r="BE2" s="181"/>
      <c r="BF2" s="181"/>
      <c r="BG2" s="181">
        <v>16</v>
      </c>
      <c r="BH2" s="181"/>
      <c r="BI2" s="181"/>
      <c r="BJ2" s="181"/>
      <c r="BK2" s="181"/>
      <c r="BL2" s="181">
        <v>16</v>
      </c>
      <c r="BM2" s="182"/>
      <c r="BN2" s="182"/>
      <c r="BO2" s="182"/>
      <c r="BP2" s="182"/>
      <c r="BQ2" s="182"/>
      <c r="BR2" s="182"/>
      <c r="BS2" s="182"/>
      <c r="BT2" s="182"/>
      <c r="CD2" s="184"/>
      <c r="CE2" s="185"/>
    </row>
    <row r="3" spans="1:119" ht="42" customHeight="1" thickBot="1" x14ac:dyDescent="0.25">
      <c r="A3" s="432" t="s">
        <v>145</v>
      </c>
      <c r="B3" s="492" t="s">
        <v>20</v>
      </c>
      <c r="C3" s="503" t="s">
        <v>35</v>
      </c>
      <c r="D3" s="499"/>
      <c r="E3" s="498" t="s">
        <v>110</v>
      </c>
      <c r="F3" s="499"/>
      <c r="G3" s="500" t="s">
        <v>171</v>
      </c>
      <c r="H3" s="506" t="s">
        <v>72</v>
      </c>
      <c r="I3" s="504" t="s">
        <v>21</v>
      </c>
      <c r="J3" s="504"/>
      <c r="K3" s="504"/>
      <c r="L3" s="504"/>
      <c r="M3" s="504"/>
      <c r="N3" s="505"/>
      <c r="O3" s="509" t="s">
        <v>85</v>
      </c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4"/>
    </row>
    <row r="4" spans="1:119" ht="12.75" customHeight="1" x14ac:dyDescent="0.2">
      <c r="A4" s="433"/>
      <c r="B4" s="493"/>
      <c r="C4" s="469" t="s">
        <v>24</v>
      </c>
      <c r="D4" s="483" t="s">
        <v>25</v>
      </c>
      <c r="E4" s="483" t="s">
        <v>108</v>
      </c>
      <c r="F4" s="481" t="s">
        <v>109</v>
      </c>
      <c r="G4" s="501"/>
      <c r="H4" s="507"/>
      <c r="I4" s="477" t="s">
        <v>34</v>
      </c>
      <c r="J4" s="515" t="s">
        <v>36</v>
      </c>
      <c r="K4" s="441"/>
      <c r="L4" s="441"/>
      <c r="M4" s="516"/>
      <c r="N4" s="495" t="s">
        <v>60</v>
      </c>
      <c r="O4" s="463" t="s">
        <v>73</v>
      </c>
      <c r="P4" s="463"/>
      <c r="Q4" s="463"/>
      <c r="R4" s="463"/>
      <c r="S4" s="464"/>
      <c r="T4" s="463"/>
      <c r="U4" s="463"/>
      <c r="V4" s="463"/>
      <c r="W4" s="463"/>
      <c r="X4" s="464"/>
      <c r="Y4" s="463" t="s">
        <v>74</v>
      </c>
      <c r="Z4" s="463"/>
      <c r="AA4" s="463"/>
      <c r="AB4" s="463"/>
      <c r="AC4" s="464"/>
      <c r="AD4" s="463"/>
      <c r="AE4" s="463"/>
      <c r="AF4" s="463"/>
      <c r="AG4" s="463"/>
      <c r="AH4" s="464"/>
      <c r="AI4" s="463" t="s">
        <v>75</v>
      </c>
      <c r="AJ4" s="463"/>
      <c r="AK4" s="463"/>
      <c r="AL4" s="463"/>
      <c r="AM4" s="464"/>
      <c r="AN4" s="463"/>
      <c r="AO4" s="463"/>
      <c r="AP4" s="463"/>
      <c r="AQ4" s="463"/>
      <c r="AR4" s="464"/>
      <c r="AS4" s="463" t="s">
        <v>76</v>
      </c>
      <c r="AT4" s="463"/>
      <c r="AU4" s="463"/>
      <c r="AV4" s="463"/>
      <c r="AW4" s="464"/>
      <c r="AX4" s="463"/>
      <c r="AY4" s="463"/>
      <c r="AZ4" s="463"/>
      <c r="BA4" s="463"/>
      <c r="BB4" s="464"/>
      <c r="BC4" s="463" t="s">
        <v>77</v>
      </c>
      <c r="BD4" s="463"/>
      <c r="BE4" s="463"/>
      <c r="BF4" s="463"/>
      <c r="BG4" s="464"/>
      <c r="BH4" s="463"/>
      <c r="BI4" s="463"/>
      <c r="BJ4" s="463"/>
      <c r="BK4" s="463"/>
      <c r="BL4" s="464"/>
    </row>
    <row r="5" spans="1:119" ht="17.25" customHeight="1" x14ac:dyDescent="0.2">
      <c r="A5" s="433"/>
      <c r="B5" s="493"/>
      <c r="C5" s="469"/>
      <c r="D5" s="484"/>
      <c r="E5" s="483"/>
      <c r="F5" s="481"/>
      <c r="G5" s="501"/>
      <c r="H5" s="507"/>
      <c r="I5" s="478"/>
      <c r="J5" s="465" t="s">
        <v>19</v>
      </c>
      <c r="K5" s="517" t="s">
        <v>22</v>
      </c>
      <c r="L5" s="517"/>
      <c r="M5" s="518"/>
      <c r="N5" s="496"/>
      <c r="O5" s="441" t="s">
        <v>26</v>
      </c>
      <c r="P5" s="441"/>
      <c r="Q5" s="441"/>
      <c r="R5" s="441"/>
      <c r="S5" s="442"/>
      <c r="T5" s="441"/>
      <c r="U5" s="441"/>
      <c r="V5" s="441"/>
      <c r="W5" s="441"/>
      <c r="X5" s="442"/>
      <c r="Y5" s="441"/>
      <c r="Z5" s="441"/>
      <c r="AA5" s="441"/>
      <c r="AB5" s="441"/>
      <c r="AC5" s="442"/>
      <c r="AD5" s="441"/>
      <c r="AE5" s="441"/>
      <c r="AF5" s="441"/>
      <c r="AG5" s="441"/>
      <c r="AH5" s="442"/>
      <c r="AI5" s="441"/>
      <c r="AJ5" s="441"/>
      <c r="AK5" s="441"/>
      <c r="AL5" s="441"/>
      <c r="AM5" s="442"/>
      <c r="AN5" s="441"/>
      <c r="AO5" s="441"/>
      <c r="AP5" s="441"/>
      <c r="AQ5" s="441"/>
      <c r="AR5" s="442"/>
      <c r="AS5" s="441"/>
      <c r="AT5" s="441"/>
      <c r="AU5" s="441"/>
      <c r="AV5" s="441"/>
      <c r="AW5" s="442"/>
      <c r="AX5" s="441"/>
      <c r="AY5" s="441"/>
      <c r="AZ5" s="441"/>
      <c r="BA5" s="441"/>
      <c r="BB5" s="442"/>
      <c r="BC5" s="441"/>
      <c r="BD5" s="441"/>
      <c r="BE5" s="441"/>
      <c r="BF5" s="441"/>
      <c r="BG5" s="442"/>
      <c r="BH5" s="441"/>
      <c r="BI5" s="441"/>
      <c r="BJ5" s="441"/>
      <c r="BK5" s="441"/>
      <c r="BL5" s="442"/>
    </row>
    <row r="6" spans="1:119" ht="14.25" x14ac:dyDescent="0.2">
      <c r="A6" s="433"/>
      <c r="B6" s="493"/>
      <c r="C6" s="469"/>
      <c r="D6" s="484"/>
      <c r="E6" s="483"/>
      <c r="F6" s="481"/>
      <c r="G6" s="501"/>
      <c r="H6" s="507"/>
      <c r="I6" s="478"/>
      <c r="J6" s="466"/>
      <c r="K6" s="465" t="s">
        <v>23</v>
      </c>
      <c r="L6" s="465" t="s">
        <v>78</v>
      </c>
      <c r="M6" s="511" t="s">
        <v>41</v>
      </c>
      <c r="N6" s="474"/>
      <c r="O6" s="443">
        <v>1</v>
      </c>
      <c r="P6" s="444"/>
      <c r="Q6" s="444"/>
      <c r="R6" s="444"/>
      <c r="S6" s="445"/>
      <c r="T6" s="443">
        <f>O6+1</f>
        <v>2</v>
      </c>
      <c r="U6" s="444"/>
      <c r="V6" s="444"/>
      <c r="W6" s="444"/>
      <c r="X6" s="445"/>
      <c r="Y6" s="443">
        <f>T6+1</f>
        <v>3</v>
      </c>
      <c r="Z6" s="444"/>
      <c r="AA6" s="444"/>
      <c r="AB6" s="444"/>
      <c r="AC6" s="445"/>
      <c r="AD6" s="443">
        <f>Y6+1</f>
        <v>4</v>
      </c>
      <c r="AE6" s="444"/>
      <c r="AF6" s="444"/>
      <c r="AG6" s="444"/>
      <c r="AH6" s="445"/>
      <c r="AI6" s="443">
        <f>AD6+1</f>
        <v>5</v>
      </c>
      <c r="AJ6" s="444"/>
      <c r="AK6" s="444"/>
      <c r="AL6" s="444"/>
      <c r="AM6" s="445"/>
      <c r="AN6" s="443">
        <f>AI6+1</f>
        <v>6</v>
      </c>
      <c r="AO6" s="444"/>
      <c r="AP6" s="444"/>
      <c r="AQ6" s="444"/>
      <c r="AR6" s="445"/>
      <c r="AS6" s="443">
        <f>AN6+1</f>
        <v>7</v>
      </c>
      <c r="AT6" s="444"/>
      <c r="AU6" s="444"/>
      <c r="AV6" s="444"/>
      <c r="AW6" s="445"/>
      <c r="AX6" s="443">
        <f>AS6+1</f>
        <v>8</v>
      </c>
      <c r="AY6" s="444"/>
      <c r="AZ6" s="444"/>
      <c r="BA6" s="444"/>
      <c r="BB6" s="445"/>
      <c r="BC6" s="443">
        <v>9</v>
      </c>
      <c r="BD6" s="444"/>
      <c r="BE6" s="444"/>
      <c r="BF6" s="444"/>
      <c r="BG6" s="445"/>
      <c r="BH6" s="443">
        <v>10</v>
      </c>
      <c r="BI6" s="444"/>
      <c r="BJ6" s="444"/>
      <c r="BK6" s="444"/>
      <c r="BL6" s="445"/>
    </row>
    <row r="7" spans="1:119" ht="12.75" customHeight="1" x14ac:dyDescent="0.2">
      <c r="A7" s="433"/>
      <c r="B7" s="493"/>
      <c r="C7" s="469"/>
      <c r="D7" s="484"/>
      <c r="E7" s="483"/>
      <c r="F7" s="481"/>
      <c r="G7" s="501"/>
      <c r="H7" s="507"/>
      <c r="I7" s="478"/>
      <c r="J7" s="466"/>
      <c r="K7" s="466"/>
      <c r="L7" s="466"/>
      <c r="M7" s="512"/>
      <c r="N7" s="474"/>
      <c r="O7" s="471" t="s">
        <v>144</v>
      </c>
      <c r="P7" s="435" t="s">
        <v>23</v>
      </c>
      <c r="Q7" s="435" t="s">
        <v>245</v>
      </c>
      <c r="R7" s="438" t="s">
        <v>41</v>
      </c>
      <c r="S7" s="474" t="s">
        <v>40</v>
      </c>
      <c r="T7" s="471" t="s">
        <v>144</v>
      </c>
      <c r="U7" s="435" t="s">
        <v>23</v>
      </c>
      <c r="V7" s="435" t="s">
        <v>245</v>
      </c>
      <c r="W7" s="438" t="s">
        <v>41</v>
      </c>
      <c r="X7" s="474" t="s">
        <v>40</v>
      </c>
      <c r="Y7" s="471" t="s">
        <v>144</v>
      </c>
      <c r="Z7" s="435" t="s">
        <v>23</v>
      </c>
      <c r="AA7" s="435" t="s">
        <v>245</v>
      </c>
      <c r="AB7" s="438" t="s">
        <v>41</v>
      </c>
      <c r="AC7" s="474" t="s">
        <v>40</v>
      </c>
      <c r="AD7" s="471" t="s">
        <v>144</v>
      </c>
      <c r="AE7" s="435" t="s">
        <v>23</v>
      </c>
      <c r="AF7" s="435" t="s">
        <v>245</v>
      </c>
      <c r="AG7" s="438" t="s">
        <v>41</v>
      </c>
      <c r="AH7" s="474" t="s">
        <v>40</v>
      </c>
      <c r="AI7" s="471" t="s">
        <v>144</v>
      </c>
      <c r="AJ7" s="435" t="s">
        <v>23</v>
      </c>
      <c r="AK7" s="435" t="s">
        <v>245</v>
      </c>
      <c r="AL7" s="438" t="s">
        <v>41</v>
      </c>
      <c r="AM7" s="474" t="s">
        <v>40</v>
      </c>
      <c r="AN7" s="471" t="s">
        <v>144</v>
      </c>
      <c r="AO7" s="435" t="s">
        <v>23</v>
      </c>
      <c r="AP7" s="435" t="s">
        <v>245</v>
      </c>
      <c r="AQ7" s="438" t="s">
        <v>41</v>
      </c>
      <c r="AR7" s="474" t="s">
        <v>40</v>
      </c>
      <c r="AS7" s="471" t="s">
        <v>144</v>
      </c>
      <c r="AT7" s="435" t="s">
        <v>23</v>
      </c>
      <c r="AU7" s="435" t="s">
        <v>245</v>
      </c>
      <c r="AV7" s="438" t="s">
        <v>41</v>
      </c>
      <c r="AW7" s="474" t="s">
        <v>40</v>
      </c>
      <c r="AX7" s="471" t="s">
        <v>144</v>
      </c>
      <c r="AY7" s="435" t="s">
        <v>23</v>
      </c>
      <c r="AZ7" s="435" t="s">
        <v>245</v>
      </c>
      <c r="BA7" s="438" t="s">
        <v>41</v>
      </c>
      <c r="BB7" s="474" t="s">
        <v>40</v>
      </c>
      <c r="BC7" s="471" t="s">
        <v>144</v>
      </c>
      <c r="BD7" s="435" t="s">
        <v>23</v>
      </c>
      <c r="BE7" s="435" t="s">
        <v>245</v>
      </c>
      <c r="BF7" s="438" t="s">
        <v>41</v>
      </c>
      <c r="BG7" s="474" t="s">
        <v>40</v>
      </c>
      <c r="BH7" s="471" t="s">
        <v>144</v>
      </c>
      <c r="BI7" s="435" t="s">
        <v>23</v>
      </c>
      <c r="BJ7" s="435" t="s">
        <v>245</v>
      </c>
      <c r="BK7" s="438" t="s">
        <v>41</v>
      </c>
      <c r="BL7" s="474" t="s">
        <v>40</v>
      </c>
    </row>
    <row r="8" spans="1:119" ht="19.5" customHeight="1" x14ac:dyDescent="0.2">
      <c r="A8" s="433"/>
      <c r="B8" s="493"/>
      <c r="C8" s="469"/>
      <c r="D8" s="484"/>
      <c r="E8" s="483"/>
      <c r="F8" s="481"/>
      <c r="G8" s="501"/>
      <c r="H8" s="507"/>
      <c r="I8" s="478"/>
      <c r="J8" s="466"/>
      <c r="K8" s="466"/>
      <c r="L8" s="466"/>
      <c r="M8" s="512"/>
      <c r="N8" s="474"/>
      <c r="O8" s="472"/>
      <c r="P8" s="436"/>
      <c r="Q8" s="436"/>
      <c r="R8" s="439"/>
      <c r="S8" s="475"/>
      <c r="T8" s="472"/>
      <c r="U8" s="436"/>
      <c r="V8" s="436"/>
      <c r="W8" s="439"/>
      <c r="X8" s="475"/>
      <c r="Y8" s="472"/>
      <c r="Z8" s="436"/>
      <c r="AA8" s="436"/>
      <c r="AB8" s="439"/>
      <c r="AC8" s="475"/>
      <c r="AD8" s="472"/>
      <c r="AE8" s="436"/>
      <c r="AF8" s="436"/>
      <c r="AG8" s="439"/>
      <c r="AH8" s="475"/>
      <c r="AI8" s="472"/>
      <c r="AJ8" s="436"/>
      <c r="AK8" s="436"/>
      <c r="AL8" s="439"/>
      <c r="AM8" s="475"/>
      <c r="AN8" s="472"/>
      <c r="AO8" s="436"/>
      <c r="AP8" s="436"/>
      <c r="AQ8" s="439"/>
      <c r="AR8" s="475"/>
      <c r="AS8" s="472"/>
      <c r="AT8" s="436"/>
      <c r="AU8" s="436"/>
      <c r="AV8" s="439"/>
      <c r="AW8" s="475"/>
      <c r="AX8" s="472"/>
      <c r="AY8" s="436"/>
      <c r="AZ8" s="436"/>
      <c r="BA8" s="439"/>
      <c r="BB8" s="475"/>
      <c r="BC8" s="472"/>
      <c r="BD8" s="436"/>
      <c r="BE8" s="436"/>
      <c r="BF8" s="439"/>
      <c r="BG8" s="475"/>
      <c r="BH8" s="472"/>
      <c r="BI8" s="436"/>
      <c r="BJ8" s="436"/>
      <c r="BK8" s="439"/>
      <c r="BL8" s="475"/>
    </row>
    <row r="9" spans="1:119" ht="30.75" customHeight="1" thickBot="1" x14ac:dyDescent="0.25">
      <c r="A9" s="434"/>
      <c r="B9" s="494"/>
      <c r="C9" s="470"/>
      <c r="D9" s="485"/>
      <c r="E9" s="514"/>
      <c r="F9" s="482"/>
      <c r="G9" s="502"/>
      <c r="H9" s="508"/>
      <c r="I9" s="479"/>
      <c r="J9" s="467"/>
      <c r="K9" s="467"/>
      <c r="L9" s="467"/>
      <c r="M9" s="513"/>
      <c r="N9" s="497"/>
      <c r="O9" s="473"/>
      <c r="P9" s="437"/>
      <c r="Q9" s="437"/>
      <c r="R9" s="440"/>
      <c r="S9" s="476"/>
      <c r="T9" s="473"/>
      <c r="U9" s="437"/>
      <c r="V9" s="437"/>
      <c r="W9" s="440"/>
      <c r="X9" s="476"/>
      <c r="Y9" s="473"/>
      <c r="Z9" s="437"/>
      <c r="AA9" s="437"/>
      <c r="AB9" s="440"/>
      <c r="AC9" s="476"/>
      <c r="AD9" s="473"/>
      <c r="AE9" s="437"/>
      <c r="AF9" s="437"/>
      <c r="AG9" s="440"/>
      <c r="AH9" s="476"/>
      <c r="AI9" s="473"/>
      <c r="AJ9" s="437"/>
      <c r="AK9" s="437"/>
      <c r="AL9" s="440"/>
      <c r="AM9" s="476"/>
      <c r="AN9" s="473"/>
      <c r="AO9" s="437"/>
      <c r="AP9" s="437"/>
      <c r="AQ9" s="440"/>
      <c r="AR9" s="476"/>
      <c r="AS9" s="473"/>
      <c r="AT9" s="437"/>
      <c r="AU9" s="437"/>
      <c r="AV9" s="440"/>
      <c r="AW9" s="476"/>
      <c r="AX9" s="473"/>
      <c r="AY9" s="437"/>
      <c r="AZ9" s="437"/>
      <c r="BA9" s="440"/>
      <c r="BB9" s="476"/>
      <c r="BC9" s="473"/>
      <c r="BD9" s="437"/>
      <c r="BE9" s="437"/>
      <c r="BF9" s="440"/>
      <c r="BG9" s="476"/>
      <c r="BH9" s="473"/>
      <c r="BI9" s="437"/>
      <c r="BJ9" s="437"/>
      <c r="BK9" s="440"/>
      <c r="BL9" s="476"/>
    </row>
    <row r="10" spans="1:119" ht="15.95" customHeight="1" x14ac:dyDescent="0.2">
      <c r="A10" s="157" t="s">
        <v>129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9"/>
      <c r="BN10" s="250" t="s">
        <v>263</v>
      </c>
      <c r="BY10" s="250" t="s">
        <v>264</v>
      </c>
      <c r="BZ10"/>
      <c r="CA10"/>
      <c r="CB10"/>
      <c r="CC10"/>
      <c r="CD10"/>
      <c r="CE10"/>
      <c r="CJ10" s="250" t="s">
        <v>265</v>
      </c>
      <c r="CK10"/>
      <c r="CL10"/>
      <c r="CM10"/>
      <c r="CN10"/>
      <c r="CO10"/>
      <c r="CP10"/>
      <c r="CU10" s="250" t="s">
        <v>266</v>
      </c>
      <c r="CV10"/>
      <c r="CW10"/>
      <c r="CX10"/>
      <c r="CY10"/>
      <c r="CZ10"/>
      <c r="DA10"/>
      <c r="DF10" s="250" t="s">
        <v>267</v>
      </c>
      <c r="DG10"/>
      <c r="DH10"/>
      <c r="DI10"/>
      <c r="DJ10"/>
      <c r="DK10"/>
      <c r="DL10"/>
    </row>
    <row r="11" spans="1:119" ht="15.95" customHeight="1" x14ac:dyDescent="0.2">
      <c r="A11" s="449" t="s">
        <v>130</v>
      </c>
      <c r="B11" s="450"/>
      <c r="C11" s="450"/>
      <c r="D11" s="450"/>
      <c r="E11" s="450"/>
      <c r="F11" s="450"/>
      <c r="G11" s="450"/>
      <c r="H11" s="450"/>
      <c r="I11" s="450"/>
      <c r="J11" s="450"/>
      <c r="K11" s="450"/>
      <c r="L11" s="450"/>
      <c r="M11" s="450"/>
      <c r="N11" s="450"/>
      <c r="O11" s="450"/>
      <c r="P11" s="450"/>
      <c r="Q11" s="450"/>
      <c r="R11" s="450"/>
      <c r="S11" s="450"/>
      <c r="T11" s="450"/>
      <c r="U11" s="450"/>
      <c r="V11" s="450"/>
      <c r="W11" s="450"/>
      <c r="X11" s="450"/>
      <c r="Y11" s="450"/>
      <c r="Z11" s="450"/>
      <c r="AA11" s="450"/>
      <c r="AB11" s="450"/>
      <c r="AC11" s="450"/>
      <c r="AD11" s="450"/>
      <c r="AE11" s="450"/>
      <c r="AF11" s="450"/>
      <c r="AG11" s="450"/>
      <c r="AH11" s="450"/>
      <c r="AI11" s="450"/>
      <c r="AJ11" s="450"/>
      <c r="AK11" s="450"/>
      <c r="AL11" s="450"/>
      <c r="AM11" s="450"/>
      <c r="AN11" s="450"/>
      <c r="AO11" s="450"/>
      <c r="AP11" s="450"/>
      <c r="AQ11" s="450"/>
      <c r="AR11" s="450"/>
      <c r="AS11" s="450"/>
      <c r="AT11" s="450"/>
      <c r="AU11" s="450"/>
      <c r="AV11" s="450"/>
      <c r="AW11" s="450"/>
      <c r="AX11" s="450"/>
      <c r="AY11" s="450"/>
      <c r="AZ11" s="450"/>
      <c r="BA11" s="450"/>
      <c r="BB11" s="450"/>
      <c r="BC11" s="450"/>
      <c r="BD11" s="450"/>
      <c r="BE11" s="450"/>
      <c r="BF11" s="450"/>
      <c r="BG11" s="450"/>
      <c r="BH11" s="450"/>
      <c r="BI11" s="450"/>
      <c r="BJ11" s="450"/>
      <c r="BK11" s="450"/>
      <c r="BL11" s="451"/>
      <c r="BM11" s="116"/>
      <c r="BN11" s="251">
        <v>1</v>
      </c>
      <c r="BO11" s="251">
        <v>2</v>
      </c>
      <c r="BP11" s="251">
        <v>3</v>
      </c>
      <c r="BQ11" s="251">
        <v>4</v>
      </c>
      <c r="BR11" s="251">
        <v>5</v>
      </c>
      <c r="BS11" s="251">
        <v>6</v>
      </c>
      <c r="BT11" s="251">
        <v>7</v>
      </c>
      <c r="BU11" s="251">
        <v>8</v>
      </c>
      <c r="BV11" s="251">
        <v>9</v>
      </c>
      <c r="BW11" s="251">
        <v>10</v>
      </c>
      <c r="BY11" s="251">
        <v>1</v>
      </c>
      <c r="BZ11" s="251">
        <v>2</v>
      </c>
      <c r="CA11" s="251">
        <v>3</v>
      </c>
      <c r="CB11" s="251">
        <v>4</v>
      </c>
      <c r="CC11" s="251">
        <v>5</v>
      </c>
      <c r="CD11" s="251">
        <v>6</v>
      </c>
      <c r="CE11" s="251">
        <v>7</v>
      </c>
      <c r="CF11" s="251">
        <v>8</v>
      </c>
      <c r="CG11" s="251">
        <v>9</v>
      </c>
      <c r="CH11" s="251">
        <v>10</v>
      </c>
      <c r="CJ11" s="251">
        <v>1</v>
      </c>
      <c r="CK11" s="251">
        <v>2</v>
      </c>
      <c r="CL11" s="251">
        <v>3</v>
      </c>
      <c r="CM11" s="251">
        <v>4</v>
      </c>
      <c r="CN11" s="251">
        <v>5</v>
      </c>
      <c r="CO11" s="251">
        <v>6</v>
      </c>
      <c r="CP11" s="251">
        <v>7</v>
      </c>
      <c r="CQ11" s="251">
        <v>8</v>
      </c>
      <c r="CR11" s="251">
        <v>9</v>
      </c>
      <c r="CS11" s="251">
        <v>10</v>
      </c>
      <c r="CU11" s="251">
        <v>1</v>
      </c>
      <c r="CV11" s="251">
        <v>2</v>
      </c>
      <c r="CW11" s="251">
        <v>3</v>
      </c>
      <c r="CX11" s="251">
        <v>4</v>
      </c>
      <c r="CY11" s="251">
        <v>5</v>
      </c>
      <c r="CZ11" s="251">
        <v>6</v>
      </c>
      <c r="DA11" s="251">
        <v>7</v>
      </c>
      <c r="DB11" s="251">
        <v>8</v>
      </c>
      <c r="DC11" s="251">
        <v>9</v>
      </c>
      <c r="DD11" s="251">
        <v>10</v>
      </c>
      <c r="DF11" s="251">
        <v>1</v>
      </c>
      <c r="DG11" s="251">
        <v>2</v>
      </c>
      <c r="DH11" s="251">
        <v>3</v>
      </c>
      <c r="DI11" s="251">
        <v>4</v>
      </c>
      <c r="DJ11" s="251">
        <v>5</v>
      </c>
      <c r="DK11" s="251">
        <v>6</v>
      </c>
      <c r="DL11" s="251">
        <v>7</v>
      </c>
      <c r="DM11" s="251">
        <v>8</v>
      </c>
      <c r="DN11" s="251">
        <v>9</v>
      </c>
      <c r="DO11" s="251">
        <v>10</v>
      </c>
    </row>
    <row r="12" spans="1:119" ht="15.95" customHeight="1" x14ac:dyDescent="0.2">
      <c r="A12" s="155" t="s">
        <v>100</v>
      </c>
      <c r="B12" s="135" t="s">
        <v>286</v>
      </c>
      <c r="C12" s="136"/>
      <c r="D12" s="137">
        <v>1</v>
      </c>
      <c r="E12" s="137"/>
      <c r="F12" s="138"/>
      <c r="G12" s="139"/>
      <c r="H12" s="140">
        <v>3</v>
      </c>
      <c r="I12" s="187">
        <f>H12*30</f>
        <v>90</v>
      </c>
      <c r="J12" s="188">
        <f t="shared" ref="J12:M14" si="0">IF(Т_РВО="Перший бакалаврський",IF(Т_ФН="денна",O12*$S$2+T12*$X$2+Y12*$AC$2+AD12*$AH$2+AI12*$AM$2+AN12*$AR$2+AS12*$AW$2+AX12*$BB$2+BC12*$BG$2+BH12*$BL$2,O12+T12+Y12+AD12+AI12+AN12+AS12+AX12+BC12+BH12),IF(Т_ФН="денна",O12*$S$2+T12*$X$2+Y12*$AC$2+AD12*$AH$2,O12+T12+Y12+AD12))</f>
        <v>80</v>
      </c>
      <c r="K12" s="188">
        <f t="shared" si="0"/>
        <v>0</v>
      </c>
      <c r="L12" s="188">
        <f t="shared" si="0"/>
        <v>80</v>
      </c>
      <c r="M12" s="188">
        <f t="shared" si="0"/>
        <v>0</v>
      </c>
      <c r="N12" s="192">
        <f>I12-J12</f>
        <v>10</v>
      </c>
      <c r="O12" s="217">
        <f>P12+Q12+R12</f>
        <v>5</v>
      </c>
      <c r="P12" s="142"/>
      <c r="Q12" s="142">
        <v>5</v>
      </c>
      <c r="R12" s="142"/>
      <c r="S12" s="141">
        <v>3</v>
      </c>
      <c r="T12" s="218">
        <f>U12+V12+W12</f>
        <v>0</v>
      </c>
      <c r="U12" s="142"/>
      <c r="V12" s="142"/>
      <c r="W12" s="142"/>
      <c r="X12" s="141"/>
      <c r="Y12" s="218">
        <f>Z12+AA12+AB12</f>
        <v>0</v>
      </c>
      <c r="Z12" s="142"/>
      <c r="AA12" s="142"/>
      <c r="AB12" s="142"/>
      <c r="AC12" s="141"/>
      <c r="AD12" s="218">
        <f>AE12+AF12+AG12</f>
        <v>0</v>
      </c>
      <c r="AE12" s="142"/>
      <c r="AF12" s="142"/>
      <c r="AG12" s="142"/>
      <c r="AH12" s="141"/>
      <c r="AI12" s="218">
        <f>AJ12+AK12+AL12</f>
        <v>0</v>
      </c>
      <c r="AJ12" s="142"/>
      <c r="AK12" s="142"/>
      <c r="AL12" s="142"/>
      <c r="AM12" s="141"/>
      <c r="AN12" s="218">
        <f>AO12+AP12+AQ12</f>
        <v>0</v>
      </c>
      <c r="AO12" s="142"/>
      <c r="AP12" s="142"/>
      <c r="AQ12" s="142"/>
      <c r="AR12" s="141"/>
      <c r="AS12" s="218">
        <f>AT12+AU12+AV12</f>
        <v>0</v>
      </c>
      <c r="AT12" s="142"/>
      <c r="AU12" s="142"/>
      <c r="AV12" s="142"/>
      <c r="AW12" s="141"/>
      <c r="AX12" s="218">
        <f>AY12+AZ12+BA12</f>
        <v>0</v>
      </c>
      <c r="AY12" s="142"/>
      <c r="AZ12" s="142"/>
      <c r="BA12" s="142"/>
      <c r="BB12" s="141"/>
      <c r="BC12" s="218">
        <f>BD12+BE12+BF12</f>
        <v>0</v>
      </c>
      <c r="BD12" s="142"/>
      <c r="BE12" s="142"/>
      <c r="BF12" s="142"/>
      <c r="BG12" s="139"/>
      <c r="BH12" s="218">
        <f>BI12+BJ12+BK12</f>
        <v>0</v>
      </c>
      <c r="BI12" s="142"/>
      <c r="BJ12" s="142"/>
      <c r="BK12" s="142"/>
      <c r="BL12" s="139"/>
      <c r="BN12" s="252" t="str">
        <f t="shared" ref="BN12:BN22" si="1">IFERROR(SEARCH(" "&amp;BN$11&amp;" "," "&amp;$C12&amp;" "),"")</f>
        <v/>
      </c>
      <c r="BO12" s="252" t="str">
        <f t="shared" ref="BO12:BW19" si="2">IFERROR(SEARCH(" "&amp;BO$11&amp;" "," "&amp;$C12&amp;" "),"")</f>
        <v/>
      </c>
      <c r="BP12" s="252" t="str">
        <f t="shared" si="2"/>
        <v/>
      </c>
      <c r="BQ12" s="252" t="str">
        <f t="shared" si="2"/>
        <v/>
      </c>
      <c r="BR12" s="252" t="str">
        <f t="shared" si="2"/>
        <v/>
      </c>
      <c r="BS12" s="252" t="str">
        <f t="shared" si="2"/>
        <v/>
      </c>
      <c r="BT12" s="252" t="str">
        <f t="shared" si="2"/>
        <v/>
      </c>
      <c r="BU12" s="252" t="str">
        <f t="shared" si="2"/>
        <v/>
      </c>
      <c r="BV12" s="252" t="str">
        <f t="shared" si="2"/>
        <v/>
      </c>
      <c r="BW12" s="252" t="str">
        <f t="shared" si="2"/>
        <v/>
      </c>
      <c r="BY12" s="252">
        <f>IFERROR(SEARCH(" "&amp;BY$11&amp;" "," "&amp;$D12&amp;" "),"")</f>
        <v>1</v>
      </c>
      <c r="BZ12" s="252" t="str">
        <f t="shared" ref="BZ12:CH17" si="3">IFERROR(SEARCH(" "&amp;BZ$11&amp;" "," "&amp;$D12&amp;" "),"")</f>
        <v/>
      </c>
      <c r="CA12" s="252" t="str">
        <f t="shared" si="3"/>
        <v/>
      </c>
      <c r="CB12" s="252" t="str">
        <f t="shared" si="3"/>
        <v/>
      </c>
      <c r="CC12" s="252" t="str">
        <f t="shared" si="3"/>
        <v/>
      </c>
      <c r="CD12" s="252" t="str">
        <f t="shared" si="3"/>
        <v/>
      </c>
      <c r="CE12" s="252" t="str">
        <f t="shared" si="3"/>
        <v/>
      </c>
      <c r="CF12" s="252" t="str">
        <f t="shared" si="3"/>
        <v/>
      </c>
      <c r="CG12" s="252" t="str">
        <f t="shared" si="3"/>
        <v/>
      </c>
      <c r="CH12" s="252" t="str">
        <f t="shared" si="3"/>
        <v/>
      </c>
      <c r="CJ12" s="252" t="str">
        <f>IFERROR(SEARCH(" "&amp;CJ$11&amp;" "," "&amp;$E12&amp;" "),"")</f>
        <v/>
      </c>
      <c r="CK12" s="252" t="str">
        <f t="shared" ref="CK12:CS17" si="4">IFERROR(SEARCH(" "&amp;CK$11&amp;" "," "&amp;$E12&amp;" "),"")</f>
        <v/>
      </c>
      <c r="CL12" s="252" t="str">
        <f t="shared" si="4"/>
        <v/>
      </c>
      <c r="CM12" s="252" t="str">
        <f t="shared" si="4"/>
        <v/>
      </c>
      <c r="CN12" s="252" t="str">
        <f t="shared" si="4"/>
        <v/>
      </c>
      <c r="CO12" s="252" t="str">
        <f t="shared" si="4"/>
        <v/>
      </c>
      <c r="CP12" s="252" t="str">
        <f t="shared" si="4"/>
        <v/>
      </c>
      <c r="CQ12" s="252" t="str">
        <f t="shared" si="4"/>
        <v/>
      </c>
      <c r="CR12" s="252" t="str">
        <f t="shared" si="4"/>
        <v/>
      </c>
      <c r="CS12" s="252" t="str">
        <f t="shared" si="4"/>
        <v/>
      </c>
      <c r="CU12" s="252" t="str">
        <f>IFERROR(SEARCH(" "&amp;CU$11&amp;" "," "&amp;$F12&amp;" "),"")</f>
        <v/>
      </c>
      <c r="CV12" s="252" t="str">
        <f t="shared" ref="CV12:DD17" si="5">IFERROR(SEARCH(" "&amp;CV$11&amp;" "," "&amp;$F12&amp;" "),"")</f>
        <v/>
      </c>
      <c r="CW12" s="252" t="str">
        <f t="shared" si="5"/>
        <v/>
      </c>
      <c r="CX12" s="252" t="str">
        <f t="shared" si="5"/>
        <v/>
      </c>
      <c r="CY12" s="252" t="str">
        <f t="shared" si="5"/>
        <v/>
      </c>
      <c r="CZ12" s="252" t="str">
        <f t="shared" si="5"/>
        <v/>
      </c>
      <c r="DA12" s="252" t="str">
        <f t="shared" si="5"/>
        <v/>
      </c>
      <c r="DB12" s="252" t="str">
        <f t="shared" si="5"/>
        <v/>
      </c>
      <c r="DC12" s="252" t="str">
        <f t="shared" si="5"/>
        <v/>
      </c>
      <c r="DD12" s="252" t="str">
        <f t="shared" si="5"/>
        <v/>
      </c>
      <c r="DF12" s="252" t="str">
        <f>IFERROR(SEARCH(" "&amp;DF$11&amp;" "," "&amp;$G12&amp;" "),"")</f>
        <v/>
      </c>
      <c r="DG12" s="252" t="str">
        <f t="shared" ref="DG12:DO17" si="6">IFERROR(SEARCH(" "&amp;DG$11&amp;" "," "&amp;$G12&amp;" "),"")</f>
        <v/>
      </c>
      <c r="DH12" s="252" t="str">
        <f t="shared" si="6"/>
        <v/>
      </c>
      <c r="DI12" s="252" t="str">
        <f t="shared" si="6"/>
        <v/>
      </c>
      <c r="DJ12" s="252" t="str">
        <f t="shared" si="6"/>
        <v/>
      </c>
      <c r="DK12" s="252" t="str">
        <f t="shared" si="6"/>
        <v/>
      </c>
      <c r="DL12" s="252" t="str">
        <f t="shared" si="6"/>
        <v/>
      </c>
      <c r="DM12" s="252" t="str">
        <f t="shared" si="6"/>
        <v/>
      </c>
      <c r="DN12" s="252" t="str">
        <f t="shared" si="6"/>
        <v/>
      </c>
      <c r="DO12" s="252" t="str">
        <f t="shared" si="6"/>
        <v/>
      </c>
    </row>
    <row r="13" spans="1:119" ht="15.95" customHeight="1" x14ac:dyDescent="0.2">
      <c r="A13" s="155" t="s">
        <v>101</v>
      </c>
      <c r="B13" s="135" t="s">
        <v>288</v>
      </c>
      <c r="C13" s="136"/>
      <c r="D13" s="137">
        <v>2</v>
      </c>
      <c r="E13" s="137"/>
      <c r="F13" s="138"/>
      <c r="G13" s="139"/>
      <c r="H13" s="140">
        <v>3</v>
      </c>
      <c r="I13" s="187">
        <f>H13*30</f>
        <v>90</v>
      </c>
      <c r="J13" s="188">
        <f t="shared" si="0"/>
        <v>80</v>
      </c>
      <c r="K13" s="188">
        <f t="shared" si="0"/>
        <v>48</v>
      </c>
      <c r="L13" s="188">
        <f t="shared" si="0"/>
        <v>32</v>
      </c>
      <c r="M13" s="188">
        <f t="shared" si="0"/>
        <v>0</v>
      </c>
      <c r="N13" s="192">
        <f>I13-J13</f>
        <v>10</v>
      </c>
      <c r="O13" s="217">
        <f>P13+Q13+R13</f>
        <v>0</v>
      </c>
      <c r="P13" s="226"/>
      <c r="Q13" s="226"/>
      <c r="R13" s="226"/>
      <c r="S13" s="69"/>
      <c r="T13" s="218">
        <f>U13+V13+W13</f>
        <v>5</v>
      </c>
      <c r="U13" s="226">
        <v>3</v>
      </c>
      <c r="V13" s="226">
        <v>2</v>
      </c>
      <c r="W13" s="226"/>
      <c r="X13" s="69">
        <v>3</v>
      </c>
      <c r="Y13" s="218">
        <f>Z13+AA13+AB13</f>
        <v>0</v>
      </c>
      <c r="Z13" s="142"/>
      <c r="AA13" s="142"/>
      <c r="AB13" s="142"/>
      <c r="AC13" s="141"/>
      <c r="AD13" s="218">
        <f>AE13+AF13+AG13</f>
        <v>0</v>
      </c>
      <c r="AE13" s="142"/>
      <c r="AF13" s="142"/>
      <c r="AG13" s="142"/>
      <c r="AH13" s="141"/>
      <c r="AI13" s="218">
        <f>AJ13+AK13+AL13</f>
        <v>0</v>
      </c>
      <c r="AJ13" s="142"/>
      <c r="AK13" s="142"/>
      <c r="AL13" s="142"/>
      <c r="AM13" s="141"/>
      <c r="AN13" s="218">
        <f>AO13+AP13+AQ13</f>
        <v>0</v>
      </c>
      <c r="AO13" s="142"/>
      <c r="AP13" s="142"/>
      <c r="AQ13" s="142"/>
      <c r="AR13" s="141"/>
      <c r="AS13" s="218">
        <f>AT13+AU13+AV13</f>
        <v>0</v>
      </c>
      <c r="AT13" s="142"/>
      <c r="AU13" s="142"/>
      <c r="AV13" s="142"/>
      <c r="AW13" s="141"/>
      <c r="AX13" s="218">
        <f>AY13+AZ13+BA13</f>
        <v>0</v>
      </c>
      <c r="AY13" s="142"/>
      <c r="AZ13" s="142"/>
      <c r="BA13" s="142"/>
      <c r="BB13" s="141"/>
      <c r="BC13" s="218">
        <f>BD13+BE13+BF13</f>
        <v>0</v>
      </c>
      <c r="BD13" s="142"/>
      <c r="BE13" s="142"/>
      <c r="BF13" s="142"/>
      <c r="BG13" s="139"/>
      <c r="BH13" s="218">
        <f>BI13+BJ13+BK13</f>
        <v>0</v>
      </c>
      <c r="BI13" s="142"/>
      <c r="BJ13" s="142"/>
      <c r="BK13" s="142"/>
      <c r="BL13" s="139"/>
      <c r="BN13" s="252" t="str">
        <f t="shared" si="1"/>
        <v/>
      </c>
      <c r="BO13" s="252" t="str">
        <f t="shared" si="2"/>
        <v/>
      </c>
      <c r="BP13" s="252" t="str">
        <f t="shared" si="2"/>
        <v/>
      </c>
      <c r="BQ13" s="252" t="str">
        <f t="shared" si="2"/>
        <v/>
      </c>
      <c r="BR13" s="252" t="str">
        <f t="shared" si="2"/>
        <v/>
      </c>
      <c r="BS13" s="252" t="str">
        <f t="shared" si="2"/>
        <v/>
      </c>
      <c r="BT13" s="252" t="str">
        <f t="shared" si="2"/>
        <v/>
      </c>
      <c r="BU13" s="252" t="str">
        <f t="shared" si="2"/>
        <v/>
      </c>
      <c r="BV13" s="252" t="str">
        <f t="shared" si="2"/>
        <v/>
      </c>
      <c r="BW13" s="252" t="str">
        <f t="shared" si="2"/>
        <v/>
      </c>
      <c r="BY13" s="252" t="str">
        <f t="shared" ref="BY13:CH22" si="7">IFERROR(SEARCH(" "&amp;BY$11&amp;" "," "&amp;$D13&amp;" "),"")</f>
        <v/>
      </c>
      <c r="BZ13" s="252">
        <f t="shared" si="3"/>
        <v>1</v>
      </c>
      <c r="CA13" s="252" t="str">
        <f t="shared" si="3"/>
        <v/>
      </c>
      <c r="CB13" s="252" t="str">
        <f t="shared" si="3"/>
        <v/>
      </c>
      <c r="CC13" s="252" t="str">
        <f t="shared" si="3"/>
        <v/>
      </c>
      <c r="CD13" s="252" t="str">
        <f t="shared" si="3"/>
        <v/>
      </c>
      <c r="CE13" s="252" t="str">
        <f t="shared" si="3"/>
        <v/>
      </c>
      <c r="CF13" s="252" t="str">
        <f t="shared" si="3"/>
        <v/>
      </c>
      <c r="CG13" s="252" t="str">
        <f t="shared" si="3"/>
        <v/>
      </c>
      <c r="CH13" s="252" t="str">
        <f t="shared" si="3"/>
        <v/>
      </c>
      <c r="CJ13" s="252" t="str">
        <f t="shared" ref="CJ13:CS26" si="8">IFERROR(SEARCH(" "&amp;CJ$11&amp;" "," "&amp;$E13&amp;" "),"")</f>
        <v/>
      </c>
      <c r="CK13" s="252" t="str">
        <f t="shared" si="4"/>
        <v/>
      </c>
      <c r="CL13" s="252" t="str">
        <f t="shared" si="4"/>
        <v/>
      </c>
      <c r="CM13" s="252" t="str">
        <f t="shared" si="4"/>
        <v/>
      </c>
      <c r="CN13" s="252" t="str">
        <f t="shared" si="4"/>
        <v/>
      </c>
      <c r="CO13" s="252" t="str">
        <f t="shared" si="4"/>
        <v/>
      </c>
      <c r="CP13" s="252" t="str">
        <f t="shared" si="4"/>
        <v/>
      </c>
      <c r="CQ13" s="252" t="str">
        <f t="shared" si="4"/>
        <v/>
      </c>
      <c r="CR13" s="252" t="str">
        <f t="shared" si="4"/>
        <v/>
      </c>
      <c r="CS13" s="252" t="str">
        <f t="shared" si="4"/>
        <v/>
      </c>
      <c r="CU13" s="252" t="str">
        <f t="shared" ref="CU13:DD26" si="9">IFERROR(SEARCH(" "&amp;CU$11&amp;" "," "&amp;$F13&amp;" "),"")</f>
        <v/>
      </c>
      <c r="CV13" s="252" t="str">
        <f t="shared" si="5"/>
        <v/>
      </c>
      <c r="CW13" s="252" t="str">
        <f t="shared" si="5"/>
        <v/>
      </c>
      <c r="CX13" s="252" t="str">
        <f t="shared" si="5"/>
        <v/>
      </c>
      <c r="CY13" s="252" t="str">
        <f t="shared" si="5"/>
        <v/>
      </c>
      <c r="CZ13" s="252" t="str">
        <f t="shared" si="5"/>
        <v/>
      </c>
      <c r="DA13" s="252" t="str">
        <f t="shared" si="5"/>
        <v/>
      </c>
      <c r="DB13" s="252" t="str">
        <f t="shared" si="5"/>
        <v/>
      </c>
      <c r="DC13" s="252" t="str">
        <f t="shared" si="5"/>
        <v/>
      </c>
      <c r="DD13" s="252" t="str">
        <f t="shared" si="5"/>
        <v/>
      </c>
      <c r="DF13" s="252" t="str">
        <f t="shared" ref="DF13:DO26" si="10">IFERROR(SEARCH(" "&amp;DF$11&amp;" "," "&amp;$G13&amp;" "),"")</f>
        <v/>
      </c>
      <c r="DG13" s="252" t="str">
        <f t="shared" si="6"/>
        <v/>
      </c>
      <c r="DH13" s="252" t="str">
        <f t="shared" si="6"/>
        <v/>
      </c>
      <c r="DI13" s="252" t="str">
        <f t="shared" si="6"/>
        <v/>
      </c>
      <c r="DJ13" s="252" t="str">
        <f t="shared" si="6"/>
        <v/>
      </c>
      <c r="DK13" s="252" t="str">
        <f t="shared" si="6"/>
        <v/>
      </c>
      <c r="DL13" s="252" t="str">
        <f t="shared" si="6"/>
        <v/>
      </c>
      <c r="DM13" s="252" t="str">
        <f t="shared" si="6"/>
        <v/>
      </c>
      <c r="DN13" s="252" t="str">
        <f t="shared" si="6"/>
        <v/>
      </c>
      <c r="DO13" s="252" t="str">
        <f t="shared" si="6"/>
        <v/>
      </c>
    </row>
    <row r="14" spans="1:119" ht="15.95" customHeight="1" x14ac:dyDescent="0.2">
      <c r="A14" s="155" t="s">
        <v>183</v>
      </c>
      <c r="B14" s="135" t="s">
        <v>287</v>
      </c>
      <c r="C14" s="136"/>
      <c r="D14" s="137">
        <v>1</v>
      </c>
      <c r="E14" s="137"/>
      <c r="F14" s="138"/>
      <c r="G14" s="139"/>
      <c r="H14" s="140">
        <v>3</v>
      </c>
      <c r="I14" s="187">
        <f>H14*30</f>
        <v>90</v>
      </c>
      <c r="J14" s="188">
        <f t="shared" si="0"/>
        <v>80</v>
      </c>
      <c r="K14" s="188">
        <f t="shared" si="0"/>
        <v>48</v>
      </c>
      <c r="L14" s="188">
        <f t="shared" si="0"/>
        <v>32</v>
      </c>
      <c r="M14" s="188">
        <f t="shared" si="0"/>
        <v>0</v>
      </c>
      <c r="N14" s="192">
        <f>I14-J14</f>
        <v>10</v>
      </c>
      <c r="O14" s="217">
        <f>P14+Q14+R14+U14+V14+W14+Z14+AA14+AB14+AE14+AF14+AG14</f>
        <v>5</v>
      </c>
      <c r="P14" s="227">
        <v>3</v>
      </c>
      <c r="Q14" s="227">
        <v>2</v>
      </c>
      <c r="R14" s="227"/>
      <c r="S14" s="65">
        <v>3</v>
      </c>
      <c r="T14" s="218">
        <f>U14+V14+W14</f>
        <v>0</v>
      </c>
      <c r="U14" s="142"/>
      <c r="V14" s="142"/>
      <c r="W14" s="142"/>
      <c r="X14" s="141"/>
      <c r="Y14" s="218">
        <f>Z14+AA14+AB14</f>
        <v>0</v>
      </c>
      <c r="Z14" s="142"/>
      <c r="AA14" s="142"/>
      <c r="AB14" s="142"/>
      <c r="AC14" s="141"/>
      <c r="AD14" s="218">
        <f>AE14+AF14+AG14</f>
        <v>0</v>
      </c>
      <c r="AE14" s="142"/>
      <c r="AF14" s="142"/>
      <c r="AG14" s="142"/>
      <c r="AH14" s="141"/>
      <c r="AI14" s="218">
        <f>AJ14+AK14+AL14</f>
        <v>0</v>
      </c>
      <c r="AJ14" s="142"/>
      <c r="AK14" s="142"/>
      <c r="AL14" s="142"/>
      <c r="AM14" s="141"/>
      <c r="AN14" s="218">
        <f>AO14+AP14+AQ14</f>
        <v>0</v>
      </c>
      <c r="AO14" s="142"/>
      <c r="AP14" s="142"/>
      <c r="AQ14" s="142"/>
      <c r="AR14" s="141"/>
      <c r="AS14" s="218">
        <f>AT14+AU14+AV14</f>
        <v>0</v>
      </c>
      <c r="AT14" s="142"/>
      <c r="AU14" s="142"/>
      <c r="AV14" s="142"/>
      <c r="AW14" s="141"/>
      <c r="AX14" s="218">
        <f>AY14+AZ14+BA14</f>
        <v>0</v>
      </c>
      <c r="AY14" s="142"/>
      <c r="AZ14" s="142"/>
      <c r="BA14" s="142"/>
      <c r="BB14" s="141"/>
      <c r="BC14" s="218">
        <f>BD14+BE14+BF14</f>
        <v>0</v>
      </c>
      <c r="BD14" s="142"/>
      <c r="BE14" s="142"/>
      <c r="BF14" s="142"/>
      <c r="BG14" s="139"/>
      <c r="BH14" s="218">
        <f>BI14+BJ14+BK14</f>
        <v>0</v>
      </c>
      <c r="BI14" s="142"/>
      <c r="BJ14" s="142"/>
      <c r="BK14" s="142"/>
      <c r="BL14" s="139"/>
      <c r="BN14" s="252" t="str">
        <f t="shared" si="1"/>
        <v/>
      </c>
      <c r="BO14" s="252" t="str">
        <f t="shared" si="2"/>
        <v/>
      </c>
      <c r="BP14" s="252" t="str">
        <f t="shared" si="2"/>
        <v/>
      </c>
      <c r="BQ14" s="252" t="str">
        <f t="shared" si="2"/>
        <v/>
      </c>
      <c r="BR14" s="252" t="str">
        <f t="shared" si="2"/>
        <v/>
      </c>
      <c r="BS14" s="252" t="str">
        <f t="shared" si="2"/>
        <v/>
      </c>
      <c r="BT14" s="252" t="str">
        <f t="shared" si="2"/>
        <v/>
      </c>
      <c r="BU14" s="252" t="str">
        <f t="shared" si="2"/>
        <v/>
      </c>
      <c r="BV14" s="252" t="str">
        <f t="shared" si="2"/>
        <v/>
      </c>
      <c r="BW14" s="252" t="str">
        <f t="shared" si="2"/>
        <v/>
      </c>
      <c r="BY14" s="252">
        <f t="shared" si="7"/>
        <v>1</v>
      </c>
      <c r="BZ14" s="252" t="str">
        <f t="shared" si="3"/>
        <v/>
      </c>
      <c r="CA14" s="252" t="str">
        <f t="shared" si="3"/>
        <v/>
      </c>
      <c r="CB14" s="252" t="str">
        <f t="shared" si="3"/>
        <v/>
      </c>
      <c r="CC14" s="252" t="str">
        <f t="shared" si="3"/>
        <v/>
      </c>
      <c r="CD14" s="252" t="str">
        <f t="shared" si="3"/>
        <v/>
      </c>
      <c r="CE14" s="252" t="str">
        <f t="shared" si="3"/>
        <v/>
      </c>
      <c r="CF14" s="252" t="str">
        <f t="shared" si="3"/>
        <v/>
      </c>
      <c r="CG14" s="252" t="str">
        <f t="shared" si="3"/>
        <v/>
      </c>
      <c r="CH14" s="252" t="str">
        <f t="shared" si="3"/>
        <v/>
      </c>
      <c r="CJ14" s="252" t="str">
        <f t="shared" si="8"/>
        <v/>
      </c>
      <c r="CK14" s="252" t="str">
        <f t="shared" si="4"/>
        <v/>
      </c>
      <c r="CL14" s="252" t="str">
        <f t="shared" si="4"/>
        <v/>
      </c>
      <c r="CM14" s="252" t="str">
        <f t="shared" si="4"/>
        <v/>
      </c>
      <c r="CN14" s="252" t="str">
        <f t="shared" si="4"/>
        <v/>
      </c>
      <c r="CO14" s="252" t="str">
        <f t="shared" si="4"/>
        <v/>
      </c>
      <c r="CP14" s="252" t="str">
        <f t="shared" si="4"/>
        <v/>
      </c>
      <c r="CQ14" s="252" t="str">
        <f t="shared" si="4"/>
        <v/>
      </c>
      <c r="CR14" s="252" t="str">
        <f t="shared" si="4"/>
        <v/>
      </c>
      <c r="CS14" s="252" t="str">
        <f t="shared" si="4"/>
        <v/>
      </c>
      <c r="CU14" s="252" t="str">
        <f t="shared" si="9"/>
        <v/>
      </c>
      <c r="CV14" s="252" t="str">
        <f t="shared" si="5"/>
        <v/>
      </c>
      <c r="CW14" s="252" t="str">
        <f t="shared" si="5"/>
        <v/>
      </c>
      <c r="CX14" s="252" t="str">
        <f t="shared" si="5"/>
        <v/>
      </c>
      <c r="CY14" s="252" t="str">
        <f t="shared" si="5"/>
        <v/>
      </c>
      <c r="CZ14" s="252" t="str">
        <f t="shared" si="5"/>
        <v/>
      </c>
      <c r="DA14" s="252" t="str">
        <f t="shared" si="5"/>
        <v/>
      </c>
      <c r="DB14" s="252" t="str">
        <f t="shared" si="5"/>
        <v/>
      </c>
      <c r="DC14" s="252" t="str">
        <f t="shared" si="5"/>
        <v/>
      </c>
      <c r="DD14" s="252" t="str">
        <f t="shared" si="5"/>
        <v/>
      </c>
      <c r="DF14" s="252" t="str">
        <f t="shared" si="10"/>
        <v/>
      </c>
      <c r="DG14" s="252" t="str">
        <f t="shared" si="6"/>
        <v/>
      </c>
      <c r="DH14" s="252" t="str">
        <f t="shared" si="6"/>
        <v/>
      </c>
      <c r="DI14" s="252" t="str">
        <f t="shared" si="6"/>
        <v/>
      </c>
      <c r="DJ14" s="252" t="str">
        <f t="shared" si="6"/>
        <v/>
      </c>
      <c r="DK14" s="252" t="str">
        <f t="shared" si="6"/>
        <v/>
      </c>
      <c r="DL14" s="252" t="str">
        <f t="shared" si="6"/>
        <v/>
      </c>
      <c r="DM14" s="252" t="str">
        <f t="shared" si="6"/>
        <v/>
      </c>
      <c r="DN14" s="252" t="str">
        <f t="shared" si="6"/>
        <v/>
      </c>
      <c r="DO14" s="252" t="str">
        <f t="shared" si="6"/>
        <v/>
      </c>
    </row>
    <row r="15" spans="1:119" ht="15.95" customHeight="1" x14ac:dyDescent="0.2">
      <c r="A15" s="452" t="s">
        <v>127</v>
      </c>
      <c r="B15" s="453"/>
      <c r="C15" s="453"/>
      <c r="D15" s="453"/>
      <c r="E15" s="453"/>
      <c r="F15" s="453"/>
      <c r="G15" s="454"/>
      <c r="H15" s="195">
        <f t="shared" ref="H15:O15" si="11">SUM(H12:H14)</f>
        <v>9</v>
      </c>
      <c r="I15" s="187">
        <f t="shared" si="11"/>
        <v>270</v>
      </c>
      <c r="J15" s="188">
        <f t="shared" si="11"/>
        <v>240</v>
      </c>
      <c r="K15" s="188">
        <f t="shared" si="11"/>
        <v>96</v>
      </c>
      <c r="L15" s="188">
        <f t="shared" si="11"/>
        <v>144</v>
      </c>
      <c r="M15" s="188">
        <f t="shared" si="11"/>
        <v>0</v>
      </c>
      <c r="N15" s="190">
        <f t="shared" si="11"/>
        <v>30</v>
      </c>
      <c r="O15" s="191">
        <f t="shared" si="11"/>
        <v>10</v>
      </c>
      <c r="P15" s="210"/>
      <c r="Q15" s="210"/>
      <c r="R15" s="210"/>
      <c r="S15" s="190">
        <f>SUM(S12:S14)</f>
        <v>6</v>
      </c>
      <c r="T15" s="191">
        <f>SUM(T12:T14)</f>
        <v>5</v>
      </c>
      <c r="U15" s="210"/>
      <c r="V15" s="210"/>
      <c r="W15" s="210"/>
      <c r="X15" s="190">
        <f>SUM(X12:X14)</f>
        <v>3</v>
      </c>
      <c r="Y15" s="191">
        <f>SUM(Y12:Y14)</f>
        <v>0</v>
      </c>
      <c r="Z15" s="210"/>
      <c r="AA15" s="210"/>
      <c r="AB15" s="210"/>
      <c r="AC15" s="190">
        <f>SUM(AC12:AC14)</f>
        <v>0</v>
      </c>
      <c r="AD15" s="191">
        <f>SUM(AD12:AD14)</f>
        <v>0</v>
      </c>
      <c r="AE15" s="210"/>
      <c r="AF15" s="210"/>
      <c r="AG15" s="210"/>
      <c r="AH15" s="190">
        <f>SUM(AH12:AH14)</f>
        <v>0</v>
      </c>
      <c r="AI15" s="191">
        <f>SUM(AI12:AI14)</f>
        <v>0</v>
      </c>
      <c r="AJ15" s="210"/>
      <c r="AK15" s="210"/>
      <c r="AL15" s="210"/>
      <c r="AM15" s="190">
        <f>SUM(AM12:AM14)</f>
        <v>0</v>
      </c>
      <c r="AN15" s="191">
        <f>SUM(AN12:AN14)</f>
        <v>0</v>
      </c>
      <c r="AO15" s="210"/>
      <c r="AP15" s="210"/>
      <c r="AQ15" s="210"/>
      <c r="AR15" s="190">
        <f>SUM(AR12:AR14)</f>
        <v>0</v>
      </c>
      <c r="AS15" s="191">
        <f>SUM(AS12:AS14)</f>
        <v>0</v>
      </c>
      <c r="AT15" s="210"/>
      <c r="AU15" s="210"/>
      <c r="AV15" s="210"/>
      <c r="AW15" s="190">
        <f>SUM(AW12:AW14)</f>
        <v>0</v>
      </c>
      <c r="AX15" s="191">
        <f>SUM(AX12:AX14)</f>
        <v>0</v>
      </c>
      <c r="AY15" s="210"/>
      <c r="AZ15" s="210"/>
      <c r="BA15" s="210"/>
      <c r="BB15" s="190">
        <f>SUM(BB12:BB14)</f>
        <v>0</v>
      </c>
      <c r="BC15" s="191">
        <f>SUM(BC12:BC14)</f>
        <v>0</v>
      </c>
      <c r="BD15" s="210"/>
      <c r="BE15" s="210"/>
      <c r="BF15" s="210"/>
      <c r="BG15" s="190">
        <f>SUM(BG12:BG14)</f>
        <v>0</v>
      </c>
      <c r="BH15" s="191">
        <f>SUM(BH12:BH14)</f>
        <v>0</v>
      </c>
      <c r="BI15" s="210"/>
      <c r="BJ15" s="210"/>
      <c r="BK15" s="210"/>
      <c r="BL15" s="190">
        <f>SUM(BL12:BL14)</f>
        <v>0</v>
      </c>
      <c r="BN15" s="252" t="str">
        <f t="shared" si="1"/>
        <v/>
      </c>
      <c r="BO15" s="252" t="str">
        <f t="shared" si="2"/>
        <v/>
      </c>
      <c r="BP15" s="252" t="str">
        <f t="shared" si="2"/>
        <v/>
      </c>
      <c r="BQ15" s="252" t="str">
        <f t="shared" si="2"/>
        <v/>
      </c>
      <c r="BR15" s="252" t="str">
        <f t="shared" si="2"/>
        <v/>
      </c>
      <c r="BS15" s="252" t="str">
        <f t="shared" si="2"/>
        <v/>
      </c>
      <c r="BT15" s="252" t="str">
        <f t="shared" si="2"/>
        <v/>
      </c>
      <c r="BU15" s="252" t="str">
        <f t="shared" si="2"/>
        <v/>
      </c>
      <c r="BV15" s="252" t="str">
        <f t="shared" si="2"/>
        <v/>
      </c>
      <c r="BW15" s="252" t="str">
        <f t="shared" si="2"/>
        <v/>
      </c>
      <c r="BY15" s="252" t="str">
        <f t="shared" si="7"/>
        <v/>
      </c>
      <c r="BZ15" s="252" t="str">
        <f t="shared" si="3"/>
        <v/>
      </c>
      <c r="CA15" s="252" t="str">
        <f t="shared" si="3"/>
        <v/>
      </c>
      <c r="CB15" s="252" t="str">
        <f t="shared" si="3"/>
        <v/>
      </c>
      <c r="CC15" s="252" t="str">
        <f t="shared" si="3"/>
        <v/>
      </c>
      <c r="CD15" s="252" t="str">
        <f t="shared" si="3"/>
        <v/>
      </c>
      <c r="CE15" s="252" t="str">
        <f t="shared" si="3"/>
        <v/>
      </c>
      <c r="CF15" s="252" t="str">
        <f t="shared" si="3"/>
        <v/>
      </c>
      <c r="CG15" s="252" t="str">
        <f t="shared" si="3"/>
        <v/>
      </c>
      <c r="CH15" s="252" t="str">
        <f t="shared" si="3"/>
        <v/>
      </c>
      <c r="CJ15" s="252" t="str">
        <f t="shared" si="8"/>
        <v/>
      </c>
      <c r="CK15" s="252" t="str">
        <f t="shared" si="4"/>
        <v/>
      </c>
      <c r="CL15" s="252" t="str">
        <f t="shared" si="4"/>
        <v/>
      </c>
      <c r="CM15" s="252" t="str">
        <f t="shared" si="4"/>
        <v/>
      </c>
      <c r="CN15" s="252" t="str">
        <f t="shared" si="4"/>
        <v/>
      </c>
      <c r="CO15" s="252" t="str">
        <f t="shared" si="4"/>
        <v/>
      </c>
      <c r="CP15" s="252" t="str">
        <f t="shared" si="4"/>
        <v/>
      </c>
      <c r="CQ15" s="252" t="str">
        <f t="shared" si="4"/>
        <v/>
      </c>
      <c r="CR15" s="252" t="str">
        <f t="shared" si="4"/>
        <v/>
      </c>
      <c r="CS15" s="252" t="str">
        <f t="shared" si="4"/>
        <v/>
      </c>
      <c r="CU15" s="252" t="str">
        <f t="shared" si="9"/>
        <v/>
      </c>
      <c r="CV15" s="252" t="str">
        <f t="shared" si="5"/>
        <v/>
      </c>
      <c r="CW15" s="252" t="str">
        <f t="shared" si="5"/>
        <v/>
      </c>
      <c r="CX15" s="252" t="str">
        <f t="shared" si="5"/>
        <v/>
      </c>
      <c r="CY15" s="252" t="str">
        <f t="shared" si="5"/>
        <v/>
      </c>
      <c r="CZ15" s="252" t="str">
        <f t="shared" si="5"/>
        <v/>
      </c>
      <c r="DA15" s="252" t="str">
        <f t="shared" si="5"/>
        <v/>
      </c>
      <c r="DB15" s="252" t="str">
        <f t="shared" si="5"/>
        <v/>
      </c>
      <c r="DC15" s="252" t="str">
        <f t="shared" si="5"/>
        <v/>
      </c>
      <c r="DD15" s="252" t="str">
        <f t="shared" si="5"/>
        <v/>
      </c>
      <c r="DF15" s="252" t="str">
        <f t="shared" si="10"/>
        <v/>
      </c>
      <c r="DG15" s="252" t="str">
        <f t="shared" si="6"/>
        <v/>
      </c>
      <c r="DH15" s="252" t="str">
        <f t="shared" si="6"/>
        <v/>
      </c>
      <c r="DI15" s="252" t="str">
        <f t="shared" si="6"/>
        <v/>
      </c>
      <c r="DJ15" s="252" t="str">
        <f t="shared" si="6"/>
        <v/>
      </c>
      <c r="DK15" s="252" t="str">
        <f t="shared" si="6"/>
        <v/>
      </c>
      <c r="DL15" s="252" t="str">
        <f t="shared" si="6"/>
        <v/>
      </c>
      <c r="DM15" s="252" t="str">
        <f t="shared" si="6"/>
        <v/>
      </c>
      <c r="DN15" s="252" t="str">
        <f t="shared" si="6"/>
        <v/>
      </c>
      <c r="DO15" s="252" t="str">
        <f t="shared" si="6"/>
        <v/>
      </c>
    </row>
    <row r="16" spans="1:119" ht="15.95" customHeight="1" x14ac:dyDescent="0.2">
      <c r="A16" s="455" t="s">
        <v>131</v>
      </c>
      <c r="B16" s="456"/>
      <c r="C16" s="456"/>
      <c r="D16" s="456"/>
      <c r="E16" s="456"/>
      <c r="F16" s="456"/>
      <c r="G16" s="456"/>
      <c r="H16" s="456"/>
      <c r="I16" s="456"/>
      <c r="J16" s="456"/>
      <c r="K16" s="456"/>
      <c r="L16" s="456"/>
      <c r="M16" s="456"/>
      <c r="N16" s="456"/>
      <c r="O16" s="456"/>
      <c r="P16" s="456"/>
      <c r="Q16" s="456"/>
      <c r="R16" s="456"/>
      <c r="S16" s="456"/>
      <c r="T16" s="456"/>
      <c r="U16" s="456"/>
      <c r="V16" s="456"/>
      <c r="W16" s="456"/>
      <c r="X16" s="456"/>
      <c r="Y16" s="456"/>
      <c r="Z16" s="456"/>
      <c r="AA16" s="456"/>
      <c r="AB16" s="456"/>
      <c r="AC16" s="456"/>
      <c r="AD16" s="456"/>
      <c r="AE16" s="456"/>
      <c r="AF16" s="456"/>
      <c r="AG16" s="456"/>
      <c r="AH16" s="456"/>
      <c r="AI16" s="456"/>
      <c r="AJ16" s="456"/>
      <c r="AK16" s="456"/>
      <c r="AL16" s="456"/>
      <c r="AM16" s="456"/>
      <c r="AN16" s="456"/>
      <c r="AO16" s="456"/>
      <c r="AP16" s="456"/>
      <c r="AQ16" s="456"/>
      <c r="AR16" s="456"/>
      <c r="AS16" s="456"/>
      <c r="AT16" s="456"/>
      <c r="AU16" s="456"/>
      <c r="AV16" s="456"/>
      <c r="AW16" s="456"/>
      <c r="AX16" s="456"/>
      <c r="AY16" s="456"/>
      <c r="AZ16" s="456"/>
      <c r="BA16" s="456"/>
      <c r="BB16" s="456"/>
      <c r="BC16" s="456"/>
      <c r="BD16" s="456"/>
      <c r="BE16" s="456"/>
      <c r="BF16" s="456"/>
      <c r="BG16" s="456"/>
      <c r="BH16" s="456"/>
      <c r="BI16" s="456"/>
      <c r="BJ16" s="456"/>
      <c r="BK16" s="456"/>
      <c r="BL16" s="457"/>
      <c r="BN16" s="252" t="str">
        <f t="shared" si="1"/>
        <v/>
      </c>
      <c r="BO16" s="252" t="str">
        <f t="shared" si="2"/>
        <v/>
      </c>
      <c r="BP16" s="252" t="str">
        <f t="shared" si="2"/>
        <v/>
      </c>
      <c r="BQ16" s="252" t="str">
        <f t="shared" si="2"/>
        <v/>
      </c>
      <c r="BR16" s="252" t="str">
        <f t="shared" si="2"/>
        <v/>
      </c>
      <c r="BS16" s="252" t="str">
        <f t="shared" si="2"/>
        <v/>
      </c>
      <c r="BT16" s="252" t="str">
        <f t="shared" si="2"/>
        <v/>
      </c>
      <c r="BU16" s="252" t="str">
        <f t="shared" si="2"/>
        <v/>
      </c>
      <c r="BV16" s="252" t="str">
        <f t="shared" si="2"/>
        <v/>
      </c>
      <c r="BW16" s="252" t="str">
        <f t="shared" si="2"/>
        <v/>
      </c>
      <c r="BY16" s="252" t="str">
        <f t="shared" si="7"/>
        <v/>
      </c>
      <c r="BZ16" s="252" t="str">
        <f t="shared" si="3"/>
        <v/>
      </c>
      <c r="CA16" s="252" t="str">
        <f t="shared" si="3"/>
        <v/>
      </c>
      <c r="CB16" s="252" t="str">
        <f t="shared" si="3"/>
        <v/>
      </c>
      <c r="CC16" s="252" t="str">
        <f t="shared" si="3"/>
        <v/>
      </c>
      <c r="CD16" s="252" t="str">
        <f t="shared" si="3"/>
        <v/>
      </c>
      <c r="CE16" s="252" t="str">
        <f t="shared" si="3"/>
        <v/>
      </c>
      <c r="CF16" s="252" t="str">
        <f t="shared" si="3"/>
        <v/>
      </c>
      <c r="CG16" s="252" t="str">
        <f t="shared" si="3"/>
        <v/>
      </c>
      <c r="CH16" s="252" t="str">
        <f t="shared" si="3"/>
        <v/>
      </c>
      <c r="CJ16" s="252" t="str">
        <f t="shared" si="8"/>
        <v/>
      </c>
      <c r="CK16" s="252" t="str">
        <f t="shared" si="4"/>
        <v/>
      </c>
      <c r="CL16" s="252" t="str">
        <f t="shared" si="4"/>
        <v/>
      </c>
      <c r="CM16" s="252" t="str">
        <f t="shared" si="4"/>
        <v/>
      </c>
      <c r="CN16" s="252" t="str">
        <f t="shared" si="4"/>
        <v/>
      </c>
      <c r="CO16" s="252" t="str">
        <f t="shared" si="4"/>
        <v/>
      </c>
      <c r="CP16" s="252" t="str">
        <f t="shared" si="4"/>
        <v/>
      </c>
      <c r="CQ16" s="252" t="str">
        <f t="shared" si="4"/>
        <v/>
      </c>
      <c r="CR16" s="252" t="str">
        <f t="shared" si="4"/>
        <v/>
      </c>
      <c r="CS16" s="252" t="str">
        <f t="shared" si="4"/>
        <v/>
      </c>
      <c r="CU16" s="252" t="str">
        <f t="shared" si="9"/>
        <v/>
      </c>
      <c r="CV16" s="252" t="str">
        <f t="shared" si="5"/>
        <v/>
      </c>
      <c r="CW16" s="252" t="str">
        <f t="shared" si="5"/>
        <v/>
      </c>
      <c r="CX16" s="252" t="str">
        <f t="shared" si="5"/>
        <v/>
      </c>
      <c r="CY16" s="252" t="str">
        <f t="shared" si="5"/>
        <v/>
      </c>
      <c r="CZ16" s="252" t="str">
        <f t="shared" si="5"/>
        <v/>
      </c>
      <c r="DA16" s="252" t="str">
        <f t="shared" si="5"/>
        <v/>
      </c>
      <c r="DB16" s="252" t="str">
        <f t="shared" si="5"/>
        <v/>
      </c>
      <c r="DC16" s="252" t="str">
        <f t="shared" si="5"/>
        <v/>
      </c>
      <c r="DD16" s="252" t="str">
        <f t="shared" si="5"/>
        <v/>
      </c>
      <c r="DF16" s="252" t="str">
        <f t="shared" si="10"/>
        <v/>
      </c>
      <c r="DG16" s="252" t="str">
        <f t="shared" si="6"/>
        <v/>
      </c>
      <c r="DH16" s="252" t="str">
        <f t="shared" si="6"/>
        <v/>
      </c>
      <c r="DI16" s="252" t="str">
        <f t="shared" si="6"/>
        <v/>
      </c>
      <c r="DJ16" s="252" t="str">
        <f t="shared" si="6"/>
        <v/>
      </c>
      <c r="DK16" s="252" t="str">
        <f t="shared" si="6"/>
        <v/>
      </c>
      <c r="DL16" s="252" t="str">
        <f t="shared" si="6"/>
        <v/>
      </c>
      <c r="DM16" s="252" t="str">
        <f t="shared" si="6"/>
        <v/>
      </c>
      <c r="DN16" s="252" t="str">
        <f t="shared" si="6"/>
        <v/>
      </c>
      <c r="DO16" s="252" t="str">
        <f t="shared" si="6"/>
        <v/>
      </c>
    </row>
    <row r="17" spans="1:119" ht="15.95" customHeight="1" x14ac:dyDescent="0.2">
      <c r="A17" s="155" t="s">
        <v>104</v>
      </c>
      <c r="B17" s="143" t="s">
        <v>289</v>
      </c>
      <c r="C17" s="52">
        <v>2</v>
      </c>
      <c r="D17" s="53"/>
      <c r="E17" s="54"/>
      <c r="F17" s="160">
        <v>2</v>
      </c>
      <c r="G17" s="55"/>
      <c r="H17" s="174">
        <v>5</v>
      </c>
      <c r="I17" s="187">
        <f>H17*30</f>
        <v>150</v>
      </c>
      <c r="J17" s="188">
        <f t="shared" ref="J17:J24" si="12">IF(Т_РВО="Перший бакалаврський",IF(Т_ФН="денна",O17*$S$2+T17*$X$2+Y17*$AC$2+AD17*$AH$2+AI17*$AM$2+AN17*$AR$2+AS17*$AW$2+AX17*$BB$2+BC17*$BG$2+BH17*$BL$2,O17+T17+Y17+AD17+AI17+AN17+AS17+AX17+BC17+BH17),IF(Т_ФН="денна",O17*$S$2+T17*$X$2+Y17*$AC$2+AD17*$AH$2,O17+T17+Y17+AD17))</f>
        <v>112</v>
      </c>
      <c r="K17" s="188">
        <f>IF(Т_РВО="Перший бакалаврський",IF(Т_ФН="денна",P17*$S$2+U17*$X$2+Z17*$AC$2+AE17*$AH$2+AJ17*$AM$2+AO17*$AR$2+AT17*$AW$2+AY17*$BB$2+BD17*$BG$2+BI17*$BL$2,P17+U17+Z17+AE17+AJ17+AO17+AT17+AY17+BD17+BI17),IF(Т_ФН="денна",P17*$S$2+U17*$X$2+Z17*$AC$2+AE17*$AH$2,P17+U17+Z17+AE17))</f>
        <v>64</v>
      </c>
      <c r="L17" s="188">
        <f>IF(Т_РВО="Перший бакалаврський",IF(Т_ФН="денна",Q17*$S$2+V17*$X$2+AA17*$AC$2+AF17*$AH$2+AK17*$AM$2+AP17*$AR$2+AU17*$AW$2+AZ17*$BB$2+BE17*$BG$2+BJ17*$BL$2,Q17+V17+AA17+AF17+AK17+AP17+AU17+AZ17+BE17+BJ17),IF(Т_ФН="денна",Q17*$S$2+V17*$X$2+AA17*$AC$2+AF17*$AH$2,Q17+V17+AA17+AF17))</f>
        <v>48</v>
      </c>
      <c r="M17" s="188">
        <f t="shared" ref="M17:M24" si="13">IF(Т_РВО="Перший бакалаврський",IF(Т_ФН="денна",R17*$S$2+W17*$X$2+AB17*$AC$2+AG17*$AH$2+AL17*$AM$2+AQ17*$AR$2+AV17*$AW$2+BA17*$BB$2+BF17*$BG$2+BK17*$BL$2,R17+W17+AB17+AG17+AL17+AQ17+AV17+BA17+BF17+BK17),IF(Т_ФН="денна",R17*$S$2+W17*$X$2+AB17*$AC$2+AG17*$AH$2,R17+W17+AB17+AG17))</f>
        <v>0</v>
      </c>
      <c r="N17" s="192">
        <f>I17-J17</f>
        <v>38</v>
      </c>
      <c r="O17" s="217">
        <f>P17+Q17+R17</f>
        <v>0</v>
      </c>
      <c r="P17" s="227"/>
      <c r="Q17" s="227"/>
      <c r="R17" s="227"/>
      <c r="S17" s="65"/>
      <c r="T17" s="217">
        <f>U17+V17+W17</f>
        <v>7</v>
      </c>
      <c r="U17" s="227">
        <v>4</v>
      </c>
      <c r="V17" s="227">
        <v>3</v>
      </c>
      <c r="W17" s="227"/>
      <c r="X17" s="65">
        <v>5</v>
      </c>
      <c r="Y17" s="217">
        <f>Z17+AA17+AB17</f>
        <v>0</v>
      </c>
      <c r="Z17" s="227"/>
      <c r="AA17" s="227"/>
      <c r="AB17" s="227"/>
      <c r="AC17" s="65"/>
      <c r="AD17" s="217">
        <f>AE17+AF17+AG17</f>
        <v>0</v>
      </c>
      <c r="AE17" s="227"/>
      <c r="AF17" s="227"/>
      <c r="AG17" s="227"/>
      <c r="AH17" s="65"/>
      <c r="AI17" s="217">
        <f>AJ17+AK17+AL17</f>
        <v>0</v>
      </c>
      <c r="AJ17" s="142"/>
      <c r="AK17" s="142"/>
      <c r="AL17" s="142"/>
      <c r="AM17" s="141"/>
      <c r="AN17" s="217">
        <f>AO17+AP17+AQ17</f>
        <v>0</v>
      </c>
      <c r="AO17" s="142"/>
      <c r="AP17" s="142"/>
      <c r="AQ17" s="142"/>
      <c r="AR17" s="141"/>
      <c r="AS17" s="217">
        <f>AT17+AU17+AV17</f>
        <v>0</v>
      </c>
      <c r="AT17" s="142"/>
      <c r="AU17" s="142"/>
      <c r="AV17" s="142"/>
      <c r="AW17" s="141"/>
      <c r="AX17" s="217">
        <f>AY17+AZ17+BA17</f>
        <v>0</v>
      </c>
      <c r="AY17" s="142"/>
      <c r="AZ17" s="142"/>
      <c r="BA17" s="142"/>
      <c r="BB17" s="141"/>
      <c r="BC17" s="217">
        <f>BD17+BE17+BF17</f>
        <v>0</v>
      </c>
      <c r="BD17" s="142"/>
      <c r="BE17" s="142"/>
      <c r="BF17" s="142"/>
      <c r="BG17" s="139"/>
      <c r="BH17" s="217">
        <f>BI17+BJ17+BK17</f>
        <v>0</v>
      </c>
      <c r="BI17" s="142"/>
      <c r="BJ17" s="142"/>
      <c r="BK17" s="142"/>
      <c r="BL17" s="139"/>
      <c r="BN17" s="252" t="str">
        <f t="shared" si="1"/>
        <v/>
      </c>
      <c r="BO17" s="252">
        <f t="shared" si="2"/>
        <v>1</v>
      </c>
      <c r="BP17" s="252" t="str">
        <f t="shared" si="2"/>
        <v/>
      </c>
      <c r="BQ17" s="252" t="str">
        <f t="shared" si="2"/>
        <v/>
      </c>
      <c r="BR17" s="252" t="str">
        <f t="shared" si="2"/>
        <v/>
      </c>
      <c r="BS17" s="252" t="str">
        <f t="shared" si="2"/>
        <v/>
      </c>
      <c r="BT17" s="252" t="str">
        <f t="shared" si="2"/>
        <v/>
      </c>
      <c r="BU17" s="252" t="str">
        <f t="shared" si="2"/>
        <v/>
      </c>
      <c r="BV17" s="252" t="str">
        <f t="shared" si="2"/>
        <v/>
      </c>
      <c r="BW17" s="252" t="str">
        <f t="shared" si="2"/>
        <v/>
      </c>
      <c r="BY17" s="252" t="str">
        <f t="shared" si="7"/>
        <v/>
      </c>
      <c r="BZ17" s="252" t="str">
        <f t="shared" si="3"/>
        <v/>
      </c>
      <c r="CA17" s="252" t="str">
        <f t="shared" si="3"/>
        <v/>
      </c>
      <c r="CB17" s="252" t="str">
        <f t="shared" si="3"/>
        <v/>
      </c>
      <c r="CC17" s="252" t="str">
        <f t="shared" si="3"/>
        <v/>
      </c>
      <c r="CD17" s="252" t="str">
        <f t="shared" si="3"/>
        <v/>
      </c>
      <c r="CE17" s="252" t="str">
        <f t="shared" si="3"/>
        <v/>
      </c>
      <c r="CF17" s="252" t="str">
        <f t="shared" si="3"/>
        <v/>
      </c>
      <c r="CG17" s="252" t="str">
        <f t="shared" si="3"/>
        <v/>
      </c>
      <c r="CH17" s="252" t="str">
        <f t="shared" si="3"/>
        <v/>
      </c>
      <c r="CJ17" s="252" t="str">
        <f t="shared" si="8"/>
        <v/>
      </c>
      <c r="CK17" s="252" t="str">
        <f t="shared" si="4"/>
        <v/>
      </c>
      <c r="CL17" s="252" t="str">
        <f t="shared" si="4"/>
        <v/>
      </c>
      <c r="CM17" s="252" t="str">
        <f t="shared" si="4"/>
        <v/>
      </c>
      <c r="CN17" s="252" t="str">
        <f t="shared" si="4"/>
        <v/>
      </c>
      <c r="CO17" s="252" t="str">
        <f t="shared" si="4"/>
        <v/>
      </c>
      <c r="CP17" s="252" t="str">
        <f t="shared" si="4"/>
        <v/>
      </c>
      <c r="CQ17" s="252" t="str">
        <f t="shared" si="4"/>
        <v/>
      </c>
      <c r="CR17" s="252" t="str">
        <f t="shared" si="4"/>
        <v/>
      </c>
      <c r="CS17" s="252" t="str">
        <f t="shared" si="4"/>
        <v/>
      </c>
      <c r="CU17" s="252" t="str">
        <f t="shared" si="9"/>
        <v/>
      </c>
      <c r="CV17" s="252">
        <f>IFERROR(SEARCH(" "&amp;CV$11&amp;" "," "&amp;$F17&amp;" "),"")</f>
        <v>1</v>
      </c>
      <c r="CW17" s="252" t="str">
        <f t="shared" si="5"/>
        <v/>
      </c>
      <c r="CX17" s="252" t="str">
        <f t="shared" si="5"/>
        <v/>
      </c>
      <c r="CY17" s="252" t="str">
        <f t="shared" si="5"/>
        <v/>
      </c>
      <c r="CZ17" s="252" t="str">
        <f t="shared" si="5"/>
        <v/>
      </c>
      <c r="DA17" s="252" t="str">
        <f t="shared" si="5"/>
        <v/>
      </c>
      <c r="DB17" s="252" t="str">
        <f t="shared" si="5"/>
        <v/>
      </c>
      <c r="DC17" s="252" t="str">
        <f t="shared" si="5"/>
        <v/>
      </c>
      <c r="DD17" s="252" t="str">
        <f t="shared" si="5"/>
        <v/>
      </c>
      <c r="DF17" s="252" t="str">
        <f t="shared" si="10"/>
        <v/>
      </c>
      <c r="DG17" s="252" t="str">
        <f t="shared" si="6"/>
        <v/>
      </c>
      <c r="DH17" s="252" t="str">
        <f t="shared" si="6"/>
        <v/>
      </c>
      <c r="DI17" s="252" t="str">
        <f t="shared" si="6"/>
        <v/>
      </c>
      <c r="DJ17" s="252" t="str">
        <f t="shared" si="6"/>
        <v/>
      </c>
      <c r="DK17" s="252" t="str">
        <f t="shared" si="6"/>
        <v/>
      </c>
      <c r="DL17" s="252" t="str">
        <f t="shared" si="6"/>
        <v/>
      </c>
      <c r="DM17" s="252" t="str">
        <f t="shared" si="6"/>
        <v/>
      </c>
      <c r="DN17" s="252" t="str">
        <f t="shared" si="6"/>
        <v/>
      </c>
      <c r="DO17" s="252" t="str">
        <f t="shared" si="6"/>
        <v/>
      </c>
    </row>
    <row r="18" spans="1:119" ht="15.95" customHeight="1" x14ac:dyDescent="0.2">
      <c r="A18" s="155" t="s">
        <v>105</v>
      </c>
      <c r="B18" s="143" t="s">
        <v>290</v>
      </c>
      <c r="C18" s="167">
        <v>2</v>
      </c>
      <c r="D18" s="61"/>
      <c r="E18" s="168"/>
      <c r="F18" s="169"/>
      <c r="G18" s="170">
        <v>2</v>
      </c>
      <c r="H18" s="60">
        <v>4</v>
      </c>
      <c r="I18" s="187">
        <f t="shared" ref="I18:I26" si="14">H18*30</f>
        <v>120</v>
      </c>
      <c r="J18" s="188">
        <f t="shared" si="12"/>
        <v>96</v>
      </c>
      <c r="K18" s="188">
        <f>IF(Т_РВО="Перший бакалаврський",IF(Т_ФН="денна",P18*$S$2+U18*$X$2+Z18*$AC$2+AE18*$AH$2+AJ18*$AM$2+AO18*$AR$2+AT18*$AW$2+AY18*$BB$2+BD18*$BG$2+BI18*$BL$2,P18+U18+Z18+AE18+AJ18+AO18+AT18+AY18+BD18+BI18),IF(Т_ФН="денна",P18*$S$2+U18*$X$2+Z18*$AC$2+AE18*$AH$2,P18+U18+Z18+AE18))</f>
        <v>64</v>
      </c>
      <c r="L18" s="188">
        <f>IF(Т_РВО="Перший бакалаврський",IF(Т_ФН="денна",Q18*$S$2+V18*$X$2+AA18*$AC$2+AF18*$AH$2+AK18*$AM$2+AP18*$AR$2+AU18*$AW$2+AZ18*$BB$2+BE18*$BG$2+BJ18*$BL$2,Q18+V18+AA18+AF18+AK18+AP18+AU18+AZ18+BE18+BJ18),IF(Т_ФН="денна",Q18*$S$2+V18*$X$2+AA18*$AC$2+AF18*$AH$2,Q18+V18+AA18+AF18))</f>
        <v>32</v>
      </c>
      <c r="M18" s="188">
        <f t="shared" si="13"/>
        <v>0</v>
      </c>
      <c r="N18" s="192">
        <f t="shared" ref="N18:N26" si="15">I18-J18</f>
        <v>24</v>
      </c>
      <c r="O18" s="217">
        <f t="shared" ref="O18:O26" si="16">P18+Q18+R18</f>
        <v>0</v>
      </c>
      <c r="P18" s="228"/>
      <c r="Q18" s="228"/>
      <c r="R18" s="228"/>
      <c r="S18" s="62"/>
      <c r="T18" s="217">
        <f t="shared" ref="T18:T26" si="17">U18+V18+W18</f>
        <v>6</v>
      </c>
      <c r="U18" s="228">
        <v>4</v>
      </c>
      <c r="V18" s="228">
        <v>2</v>
      </c>
      <c r="W18" s="228"/>
      <c r="X18" s="62">
        <v>4</v>
      </c>
      <c r="Y18" s="217">
        <f t="shared" ref="Y18:Y26" si="18">Z18+AA18+AB18</f>
        <v>0</v>
      </c>
      <c r="Z18" s="228"/>
      <c r="AA18" s="228"/>
      <c r="AB18" s="228"/>
      <c r="AC18" s="62"/>
      <c r="AD18" s="217">
        <f t="shared" ref="AD18:AD26" si="19">AE18+AF18+AG18</f>
        <v>0</v>
      </c>
      <c r="AE18" s="228"/>
      <c r="AF18" s="228"/>
      <c r="AG18" s="228"/>
      <c r="AH18" s="62"/>
      <c r="AI18" s="217">
        <f t="shared" ref="AI18:AI26" si="20">AJ18+AK18+AL18</f>
        <v>0</v>
      </c>
      <c r="AJ18" s="142"/>
      <c r="AK18" s="142"/>
      <c r="AL18" s="142"/>
      <c r="AM18" s="141"/>
      <c r="AN18" s="217">
        <f t="shared" ref="AN18:AN26" si="21">AO18+AP18+AQ18</f>
        <v>0</v>
      </c>
      <c r="AO18" s="142"/>
      <c r="AP18" s="142"/>
      <c r="AQ18" s="142"/>
      <c r="AR18" s="141"/>
      <c r="AS18" s="217">
        <f t="shared" ref="AS18:AS26" si="22">AT18+AU18+AV18</f>
        <v>0</v>
      </c>
      <c r="AT18" s="142"/>
      <c r="AU18" s="142"/>
      <c r="AV18" s="142"/>
      <c r="AW18" s="141"/>
      <c r="AX18" s="217">
        <f t="shared" ref="AX18:AX26" si="23">AY18+AZ18+BA18</f>
        <v>0</v>
      </c>
      <c r="AY18" s="142"/>
      <c r="AZ18" s="142"/>
      <c r="BA18" s="142"/>
      <c r="BB18" s="141"/>
      <c r="BC18" s="217">
        <f t="shared" ref="BC18:BC26" si="24">BD18+BE18+BF18</f>
        <v>0</v>
      </c>
      <c r="BD18" s="142"/>
      <c r="BE18" s="142"/>
      <c r="BF18" s="142"/>
      <c r="BG18" s="139"/>
      <c r="BH18" s="217">
        <f t="shared" ref="BH18:BH26" si="25">BI18+BJ18+BK18</f>
        <v>0</v>
      </c>
      <c r="BI18" s="142"/>
      <c r="BJ18" s="142"/>
      <c r="BK18" s="142"/>
      <c r="BL18" s="139"/>
      <c r="BN18" s="252" t="str">
        <f t="shared" si="1"/>
        <v/>
      </c>
      <c r="BO18" s="252">
        <f t="shared" si="2"/>
        <v>1</v>
      </c>
      <c r="BP18" s="252" t="str">
        <f t="shared" si="2"/>
        <v/>
      </c>
      <c r="BQ18" s="252" t="str">
        <f t="shared" si="2"/>
        <v/>
      </c>
      <c r="BR18" s="252" t="str">
        <f t="shared" si="2"/>
        <v/>
      </c>
      <c r="BS18" s="252" t="str">
        <f t="shared" si="2"/>
        <v/>
      </c>
      <c r="BT18" s="252" t="str">
        <f t="shared" si="2"/>
        <v/>
      </c>
      <c r="BU18" s="252" t="str">
        <f t="shared" si="2"/>
        <v/>
      </c>
      <c r="BV18" s="252" t="str">
        <f t="shared" si="2"/>
        <v/>
      </c>
      <c r="BW18" s="252" t="str">
        <f t="shared" si="2"/>
        <v/>
      </c>
      <c r="BY18" s="252" t="str">
        <f t="shared" si="7"/>
        <v/>
      </c>
      <c r="BZ18" s="252" t="str">
        <f t="shared" si="7"/>
        <v/>
      </c>
      <c r="CA18" s="252" t="str">
        <f t="shared" si="7"/>
        <v/>
      </c>
      <c r="CB18" s="252" t="str">
        <f t="shared" si="7"/>
        <v/>
      </c>
      <c r="CC18" s="252" t="str">
        <f t="shared" si="7"/>
        <v/>
      </c>
      <c r="CD18" s="252" t="str">
        <f t="shared" si="7"/>
        <v/>
      </c>
      <c r="CE18" s="252" t="str">
        <f t="shared" si="7"/>
        <v/>
      </c>
      <c r="CF18" s="252" t="str">
        <f t="shared" si="7"/>
        <v/>
      </c>
      <c r="CG18" s="252" t="str">
        <f t="shared" si="7"/>
        <v/>
      </c>
      <c r="CH18" s="252" t="str">
        <f t="shared" si="7"/>
        <v/>
      </c>
      <c r="CJ18" s="252" t="str">
        <f t="shared" si="8"/>
        <v/>
      </c>
      <c r="CK18" s="252" t="str">
        <f t="shared" si="8"/>
        <v/>
      </c>
      <c r="CL18" s="252" t="str">
        <f t="shared" si="8"/>
        <v/>
      </c>
      <c r="CM18" s="252" t="str">
        <f t="shared" si="8"/>
        <v/>
      </c>
      <c r="CN18" s="252" t="str">
        <f t="shared" si="8"/>
        <v/>
      </c>
      <c r="CO18" s="252" t="str">
        <f t="shared" si="8"/>
        <v/>
      </c>
      <c r="CP18" s="252" t="str">
        <f t="shared" si="8"/>
        <v/>
      </c>
      <c r="CQ18" s="252" t="str">
        <f t="shared" si="8"/>
        <v/>
      </c>
      <c r="CR18" s="252" t="str">
        <f t="shared" si="8"/>
        <v/>
      </c>
      <c r="CS18" s="252" t="str">
        <f t="shared" si="8"/>
        <v/>
      </c>
      <c r="CU18" s="252" t="str">
        <f t="shared" si="9"/>
        <v/>
      </c>
      <c r="CV18" s="252" t="str">
        <f>IFERROR(SEARCH(" "&amp;CV$11&amp;" "," "&amp;$F18&amp;" "),"")</f>
        <v/>
      </c>
      <c r="CW18" s="252" t="str">
        <f t="shared" si="9"/>
        <v/>
      </c>
      <c r="CX18" s="252" t="str">
        <f t="shared" si="9"/>
        <v/>
      </c>
      <c r="CY18" s="252" t="str">
        <f t="shared" si="9"/>
        <v/>
      </c>
      <c r="CZ18" s="252" t="str">
        <f t="shared" si="9"/>
        <v/>
      </c>
      <c r="DA18" s="252" t="str">
        <f t="shared" si="9"/>
        <v/>
      </c>
      <c r="DB18" s="252" t="str">
        <f t="shared" si="9"/>
        <v/>
      </c>
      <c r="DC18" s="252" t="str">
        <f t="shared" si="9"/>
        <v/>
      </c>
      <c r="DD18" s="252" t="str">
        <f t="shared" si="9"/>
        <v/>
      </c>
      <c r="DF18" s="252" t="str">
        <f t="shared" si="10"/>
        <v/>
      </c>
      <c r="DG18" s="252">
        <f t="shared" si="10"/>
        <v>1</v>
      </c>
      <c r="DH18" s="252" t="str">
        <f t="shared" si="10"/>
        <v/>
      </c>
      <c r="DI18" s="252" t="str">
        <f t="shared" si="10"/>
        <v/>
      </c>
      <c r="DJ18" s="252" t="str">
        <f t="shared" si="10"/>
        <v/>
      </c>
      <c r="DK18" s="252" t="str">
        <f t="shared" si="10"/>
        <v/>
      </c>
      <c r="DL18" s="252" t="str">
        <f t="shared" si="10"/>
        <v/>
      </c>
      <c r="DM18" s="252" t="str">
        <f t="shared" si="10"/>
        <v/>
      </c>
      <c r="DN18" s="252" t="str">
        <f t="shared" si="10"/>
        <v/>
      </c>
      <c r="DO18" s="252" t="str">
        <f t="shared" si="10"/>
        <v/>
      </c>
    </row>
    <row r="19" spans="1:119" ht="15.95" customHeight="1" x14ac:dyDescent="0.2">
      <c r="A19" s="155" t="s">
        <v>135</v>
      </c>
      <c r="B19" s="143" t="s">
        <v>291</v>
      </c>
      <c r="C19" s="167"/>
      <c r="D19" s="53">
        <v>1</v>
      </c>
      <c r="E19" s="54"/>
      <c r="F19" s="54"/>
      <c r="G19" s="170">
        <v>1</v>
      </c>
      <c r="H19" s="60">
        <v>3</v>
      </c>
      <c r="I19" s="187">
        <f t="shared" si="14"/>
        <v>90</v>
      </c>
      <c r="J19" s="188">
        <f t="shared" si="12"/>
        <v>80</v>
      </c>
      <c r="K19" s="188">
        <f t="shared" ref="K19:K26" si="26">IF(Т_РВО="Перший бакалаврський",IF(Т_ФН="денна",P19*$S$2+U19*$X$2+Z19*$AC$2+AE19*$AH$2+AJ19*$AM$2+AO19*$AR$2+AT19*$AW$2+AY19*$BB$2+BD19*$BG$2+BI19*$BL$2,P19+U19+Z19+AE19+AJ19+AO19+AT19+AY19+BD19+BI19),IF(Т_ФН="денна",P19*$S$2+U19*$X$2+Z19*$AC$2+AE19*$AH$2,P19+U19+Z19+AE19))</f>
        <v>48</v>
      </c>
      <c r="L19" s="188">
        <f t="shared" ref="L19:L24" si="27">IF(Т_РВО="Перший бакалаврський",IF(Т_ФН="денна",Q19*$S$2+V19*$X$2+AA19*$AC$2+AF19*$AH$2+AK19*$AM$2+AP19*$AR$2+AU19*$AW$2+AZ19*$BB$2+BE19*$BG$2+BJ19*$BL$2,Q19+V19+AA19+AF19+AK19+AP19+AU19+AZ19+BE19+BJ19),IF(Т_ФН="денна",Q19*$S$2+V19*$X$2+AA19*$AC$2+AF19*$AH$2,Q19+V19+AA19+AF19))</f>
        <v>32</v>
      </c>
      <c r="M19" s="188">
        <f t="shared" si="13"/>
        <v>0</v>
      </c>
      <c r="N19" s="192">
        <f t="shared" si="15"/>
        <v>10</v>
      </c>
      <c r="O19" s="217">
        <f t="shared" si="16"/>
        <v>5</v>
      </c>
      <c r="P19" s="228">
        <v>3</v>
      </c>
      <c r="Q19" s="228">
        <v>2</v>
      </c>
      <c r="R19" s="228"/>
      <c r="S19" s="62">
        <v>3</v>
      </c>
      <c r="T19" s="217">
        <f t="shared" si="17"/>
        <v>0</v>
      </c>
      <c r="U19" s="228"/>
      <c r="V19" s="228"/>
      <c r="W19" s="228"/>
      <c r="X19" s="62"/>
      <c r="Y19" s="217">
        <f t="shared" si="18"/>
        <v>0</v>
      </c>
      <c r="Z19" s="228"/>
      <c r="AA19" s="228"/>
      <c r="AB19" s="228"/>
      <c r="AC19" s="62"/>
      <c r="AD19" s="217">
        <f t="shared" si="19"/>
        <v>0</v>
      </c>
      <c r="AE19" s="228"/>
      <c r="AF19" s="228"/>
      <c r="AG19" s="228"/>
      <c r="AH19" s="62"/>
      <c r="AI19" s="217">
        <f t="shared" si="20"/>
        <v>0</v>
      </c>
      <c r="AJ19" s="142"/>
      <c r="AK19" s="142"/>
      <c r="AL19" s="142"/>
      <c r="AM19" s="141"/>
      <c r="AN19" s="217">
        <f t="shared" si="21"/>
        <v>0</v>
      </c>
      <c r="AO19" s="142"/>
      <c r="AP19" s="142"/>
      <c r="AQ19" s="142"/>
      <c r="AR19" s="141"/>
      <c r="AS19" s="217">
        <f t="shared" si="22"/>
        <v>0</v>
      </c>
      <c r="AT19" s="142"/>
      <c r="AU19" s="142"/>
      <c r="AV19" s="142"/>
      <c r="AW19" s="141"/>
      <c r="AX19" s="217">
        <f t="shared" si="23"/>
        <v>0</v>
      </c>
      <c r="AY19" s="142"/>
      <c r="AZ19" s="142"/>
      <c r="BA19" s="142"/>
      <c r="BB19" s="141"/>
      <c r="BC19" s="217">
        <f t="shared" si="24"/>
        <v>0</v>
      </c>
      <c r="BD19" s="142"/>
      <c r="BE19" s="142"/>
      <c r="BF19" s="142"/>
      <c r="BG19" s="139"/>
      <c r="BH19" s="217">
        <f t="shared" si="25"/>
        <v>0</v>
      </c>
      <c r="BI19" s="142"/>
      <c r="BJ19" s="142"/>
      <c r="BK19" s="142"/>
      <c r="BL19" s="139"/>
      <c r="BN19" s="252" t="str">
        <f t="shared" si="1"/>
        <v/>
      </c>
      <c r="BO19" s="252" t="str">
        <f t="shared" si="2"/>
        <v/>
      </c>
      <c r="BP19" s="252" t="str">
        <f t="shared" si="2"/>
        <v/>
      </c>
      <c r="BQ19" s="252" t="str">
        <f t="shared" si="2"/>
        <v/>
      </c>
      <c r="BR19" s="252" t="str">
        <f t="shared" si="2"/>
        <v/>
      </c>
      <c r="BS19" s="252" t="str">
        <f t="shared" si="2"/>
        <v/>
      </c>
      <c r="BT19" s="252" t="str">
        <f t="shared" si="2"/>
        <v/>
      </c>
      <c r="BU19" s="252" t="str">
        <f t="shared" si="2"/>
        <v/>
      </c>
      <c r="BV19" s="252" t="str">
        <f t="shared" si="2"/>
        <v/>
      </c>
      <c r="BW19" s="252" t="str">
        <f t="shared" si="2"/>
        <v/>
      </c>
      <c r="BY19" s="252">
        <f t="shared" si="7"/>
        <v>1</v>
      </c>
      <c r="BZ19" s="252" t="str">
        <f t="shared" si="7"/>
        <v/>
      </c>
      <c r="CA19" s="252" t="str">
        <f t="shared" si="7"/>
        <v/>
      </c>
      <c r="CB19" s="252" t="str">
        <f t="shared" si="7"/>
        <v/>
      </c>
      <c r="CC19" s="252" t="str">
        <f t="shared" si="7"/>
        <v/>
      </c>
      <c r="CD19" s="252" t="str">
        <f t="shared" si="7"/>
        <v/>
      </c>
      <c r="CE19" s="252" t="str">
        <f t="shared" si="7"/>
        <v/>
      </c>
      <c r="CF19" s="252" t="str">
        <f t="shared" si="7"/>
        <v/>
      </c>
      <c r="CG19" s="252" t="str">
        <f t="shared" si="7"/>
        <v/>
      </c>
      <c r="CH19" s="252" t="str">
        <f t="shared" si="7"/>
        <v/>
      </c>
      <c r="CJ19" s="252" t="str">
        <f t="shared" si="8"/>
        <v/>
      </c>
      <c r="CK19" s="252" t="str">
        <f t="shared" si="8"/>
        <v/>
      </c>
      <c r="CL19" s="252" t="str">
        <f t="shared" si="8"/>
        <v/>
      </c>
      <c r="CM19" s="252" t="str">
        <f t="shared" si="8"/>
        <v/>
      </c>
      <c r="CN19" s="252" t="str">
        <f t="shared" si="8"/>
        <v/>
      </c>
      <c r="CO19" s="252" t="str">
        <f t="shared" si="8"/>
        <v/>
      </c>
      <c r="CP19" s="252" t="str">
        <f t="shared" si="8"/>
        <v/>
      </c>
      <c r="CQ19" s="252" t="str">
        <f t="shared" si="8"/>
        <v/>
      </c>
      <c r="CR19" s="252" t="str">
        <f t="shared" si="8"/>
        <v/>
      </c>
      <c r="CS19" s="252" t="str">
        <f t="shared" si="8"/>
        <v/>
      </c>
      <c r="CU19" s="252" t="str">
        <f t="shared" si="9"/>
        <v/>
      </c>
      <c r="CV19" s="252" t="str">
        <f t="shared" si="9"/>
        <v/>
      </c>
      <c r="CW19" s="252" t="str">
        <f t="shared" si="9"/>
        <v/>
      </c>
      <c r="CX19" s="252" t="str">
        <f t="shared" si="9"/>
        <v/>
      </c>
      <c r="CY19" s="252" t="str">
        <f t="shared" si="9"/>
        <v/>
      </c>
      <c r="CZ19" s="252" t="str">
        <f t="shared" si="9"/>
        <v/>
      </c>
      <c r="DA19" s="252" t="str">
        <f t="shared" si="9"/>
        <v/>
      </c>
      <c r="DB19" s="252" t="str">
        <f t="shared" si="9"/>
        <v/>
      </c>
      <c r="DC19" s="252" t="str">
        <f t="shared" si="9"/>
        <v/>
      </c>
      <c r="DD19" s="252" t="str">
        <f t="shared" si="9"/>
        <v/>
      </c>
      <c r="DF19" s="252">
        <f t="shared" si="10"/>
        <v>1</v>
      </c>
      <c r="DG19" s="252" t="str">
        <f t="shared" si="10"/>
        <v/>
      </c>
      <c r="DH19" s="252" t="str">
        <f t="shared" si="10"/>
        <v/>
      </c>
      <c r="DI19" s="252" t="str">
        <f t="shared" si="10"/>
        <v/>
      </c>
      <c r="DJ19" s="252" t="str">
        <f t="shared" si="10"/>
        <v/>
      </c>
      <c r="DK19" s="252" t="str">
        <f t="shared" si="10"/>
        <v/>
      </c>
      <c r="DL19" s="252" t="str">
        <f t="shared" si="10"/>
        <v/>
      </c>
      <c r="DM19" s="252" t="str">
        <f t="shared" si="10"/>
        <v/>
      </c>
      <c r="DN19" s="252" t="str">
        <f t="shared" si="10"/>
        <v/>
      </c>
      <c r="DO19" s="252" t="str">
        <f t="shared" si="10"/>
        <v/>
      </c>
    </row>
    <row r="20" spans="1:119" ht="15.95" customHeight="1" x14ac:dyDescent="0.2">
      <c r="A20" s="155" t="s">
        <v>184</v>
      </c>
      <c r="B20" s="143" t="s">
        <v>292</v>
      </c>
      <c r="C20" s="167"/>
      <c r="D20" s="53">
        <v>2</v>
      </c>
      <c r="E20" s="54"/>
      <c r="F20" s="54"/>
      <c r="G20" s="170">
        <v>2</v>
      </c>
      <c r="H20" s="60">
        <v>3</v>
      </c>
      <c r="I20" s="187">
        <f t="shared" si="14"/>
        <v>90</v>
      </c>
      <c r="J20" s="188">
        <f t="shared" si="12"/>
        <v>80</v>
      </c>
      <c r="K20" s="188">
        <f t="shared" si="26"/>
        <v>48</v>
      </c>
      <c r="L20" s="188">
        <f t="shared" si="27"/>
        <v>32</v>
      </c>
      <c r="M20" s="188">
        <f t="shared" si="13"/>
        <v>0</v>
      </c>
      <c r="N20" s="192">
        <f>I20-J20</f>
        <v>10</v>
      </c>
      <c r="O20" s="217">
        <f t="shared" si="16"/>
        <v>0</v>
      </c>
      <c r="P20" s="228"/>
      <c r="Q20" s="228"/>
      <c r="R20" s="228"/>
      <c r="S20" s="62"/>
      <c r="T20" s="217">
        <f t="shared" si="17"/>
        <v>5</v>
      </c>
      <c r="U20" s="228">
        <v>3</v>
      </c>
      <c r="V20" s="228">
        <v>2</v>
      </c>
      <c r="W20" s="228"/>
      <c r="X20" s="62">
        <v>3</v>
      </c>
      <c r="Y20" s="217">
        <f t="shared" si="18"/>
        <v>0</v>
      </c>
      <c r="Z20" s="228"/>
      <c r="AA20" s="228"/>
      <c r="AB20" s="228"/>
      <c r="AC20" s="62"/>
      <c r="AD20" s="217">
        <f t="shared" si="19"/>
        <v>0</v>
      </c>
      <c r="AE20" s="228"/>
      <c r="AF20" s="228"/>
      <c r="AG20" s="228"/>
      <c r="AH20" s="62"/>
      <c r="AI20" s="217">
        <f t="shared" si="20"/>
        <v>0</v>
      </c>
      <c r="AJ20" s="142"/>
      <c r="AK20" s="142"/>
      <c r="AL20" s="142"/>
      <c r="AM20" s="141"/>
      <c r="AN20" s="217">
        <f t="shared" si="21"/>
        <v>0</v>
      </c>
      <c r="AO20" s="142"/>
      <c r="AP20" s="142"/>
      <c r="AQ20" s="142"/>
      <c r="AR20" s="141"/>
      <c r="AS20" s="217">
        <f t="shared" si="22"/>
        <v>0</v>
      </c>
      <c r="AT20" s="142"/>
      <c r="AU20" s="142"/>
      <c r="AV20" s="142"/>
      <c r="AW20" s="141"/>
      <c r="AX20" s="217">
        <f t="shared" si="23"/>
        <v>0</v>
      </c>
      <c r="AY20" s="142"/>
      <c r="AZ20" s="142"/>
      <c r="BA20" s="142"/>
      <c r="BB20" s="141"/>
      <c r="BC20" s="217">
        <f t="shared" si="24"/>
        <v>0</v>
      </c>
      <c r="BD20" s="142"/>
      <c r="BE20" s="142"/>
      <c r="BF20" s="142"/>
      <c r="BG20" s="139"/>
      <c r="BH20" s="217">
        <f t="shared" si="25"/>
        <v>0</v>
      </c>
      <c r="BI20" s="142"/>
      <c r="BJ20" s="142"/>
      <c r="BK20" s="142"/>
      <c r="BL20" s="139"/>
      <c r="BN20" s="252" t="str">
        <f t="shared" si="1"/>
        <v/>
      </c>
      <c r="BO20" s="252" t="str">
        <f t="shared" ref="BO20:BW22" si="28">IFERROR(SEARCH(" "&amp;BO$11&amp;" "," "&amp;$C20&amp;" "),"")</f>
        <v/>
      </c>
      <c r="BP20" s="252" t="str">
        <f t="shared" si="28"/>
        <v/>
      </c>
      <c r="BQ20" s="252" t="str">
        <f t="shared" si="28"/>
        <v/>
      </c>
      <c r="BR20" s="252" t="str">
        <f t="shared" si="28"/>
        <v/>
      </c>
      <c r="BS20" s="252" t="str">
        <f t="shared" si="28"/>
        <v/>
      </c>
      <c r="BT20" s="252" t="str">
        <f t="shared" si="28"/>
        <v/>
      </c>
      <c r="BU20" s="252" t="str">
        <f t="shared" si="28"/>
        <v/>
      </c>
      <c r="BV20" s="252" t="str">
        <f t="shared" si="28"/>
        <v/>
      </c>
      <c r="BW20" s="252" t="str">
        <f t="shared" si="28"/>
        <v/>
      </c>
      <c r="BY20" s="252" t="str">
        <f t="shared" si="7"/>
        <v/>
      </c>
      <c r="BZ20" s="252">
        <f t="shared" si="7"/>
        <v>1</v>
      </c>
      <c r="CA20" s="252" t="str">
        <f t="shared" si="7"/>
        <v/>
      </c>
      <c r="CB20" s="252" t="str">
        <f t="shared" si="7"/>
        <v/>
      </c>
      <c r="CC20" s="252" t="str">
        <f t="shared" si="7"/>
        <v/>
      </c>
      <c r="CD20" s="252" t="str">
        <f t="shared" si="7"/>
        <v/>
      </c>
      <c r="CE20" s="252" t="str">
        <f t="shared" si="7"/>
        <v/>
      </c>
      <c r="CF20" s="252" t="str">
        <f t="shared" si="7"/>
        <v/>
      </c>
      <c r="CG20" s="252" t="str">
        <f t="shared" si="7"/>
        <v/>
      </c>
      <c r="CH20" s="252" t="str">
        <f t="shared" si="7"/>
        <v/>
      </c>
      <c r="CJ20" s="252" t="str">
        <f t="shared" si="8"/>
        <v/>
      </c>
      <c r="CK20" s="252" t="str">
        <f t="shared" si="8"/>
        <v/>
      </c>
      <c r="CL20" s="252" t="str">
        <f t="shared" si="8"/>
        <v/>
      </c>
      <c r="CM20" s="252" t="str">
        <f t="shared" si="8"/>
        <v/>
      </c>
      <c r="CN20" s="252" t="str">
        <f t="shared" si="8"/>
        <v/>
      </c>
      <c r="CO20" s="252" t="str">
        <f t="shared" si="8"/>
        <v/>
      </c>
      <c r="CP20" s="252" t="str">
        <f t="shared" si="8"/>
        <v/>
      </c>
      <c r="CQ20" s="252" t="str">
        <f t="shared" si="8"/>
        <v/>
      </c>
      <c r="CR20" s="252" t="str">
        <f t="shared" si="8"/>
        <v/>
      </c>
      <c r="CS20" s="252" t="str">
        <f t="shared" si="8"/>
        <v/>
      </c>
      <c r="CU20" s="252" t="str">
        <f t="shared" si="9"/>
        <v/>
      </c>
      <c r="CV20" s="252" t="str">
        <f t="shared" si="9"/>
        <v/>
      </c>
      <c r="CW20" s="252" t="str">
        <f t="shared" si="9"/>
        <v/>
      </c>
      <c r="CX20" s="252" t="str">
        <f t="shared" si="9"/>
        <v/>
      </c>
      <c r="CY20" s="252" t="str">
        <f t="shared" si="9"/>
        <v/>
      </c>
      <c r="CZ20" s="252" t="str">
        <f t="shared" si="9"/>
        <v/>
      </c>
      <c r="DA20" s="252" t="str">
        <f t="shared" si="9"/>
        <v/>
      </c>
      <c r="DB20" s="252" t="str">
        <f t="shared" si="9"/>
        <v/>
      </c>
      <c r="DC20" s="252" t="str">
        <f t="shared" si="9"/>
        <v/>
      </c>
      <c r="DD20" s="252" t="str">
        <f t="shared" si="9"/>
        <v/>
      </c>
      <c r="DF20" s="252" t="str">
        <f t="shared" si="10"/>
        <v/>
      </c>
      <c r="DG20" s="252">
        <f t="shared" si="10"/>
        <v>1</v>
      </c>
      <c r="DH20" s="252" t="str">
        <f t="shared" si="10"/>
        <v/>
      </c>
      <c r="DI20" s="252" t="str">
        <f t="shared" si="10"/>
        <v/>
      </c>
      <c r="DJ20" s="252" t="str">
        <f t="shared" si="10"/>
        <v/>
      </c>
      <c r="DK20" s="252" t="str">
        <f t="shared" si="10"/>
        <v/>
      </c>
      <c r="DL20" s="252" t="str">
        <f t="shared" si="10"/>
        <v/>
      </c>
      <c r="DM20" s="252" t="str">
        <f t="shared" si="10"/>
        <v/>
      </c>
      <c r="DN20" s="252" t="str">
        <f t="shared" si="10"/>
        <v/>
      </c>
      <c r="DO20" s="252" t="str">
        <f t="shared" si="10"/>
        <v/>
      </c>
    </row>
    <row r="21" spans="1:119" ht="15.95" customHeight="1" x14ac:dyDescent="0.2">
      <c r="A21" s="155" t="s">
        <v>185</v>
      </c>
      <c r="B21" s="143" t="s">
        <v>293</v>
      </c>
      <c r="C21" s="167"/>
      <c r="D21" s="53">
        <v>4</v>
      </c>
      <c r="E21" s="54"/>
      <c r="F21" s="54"/>
      <c r="G21" s="170">
        <v>4</v>
      </c>
      <c r="H21" s="60">
        <v>3</v>
      </c>
      <c r="I21" s="187">
        <f t="shared" si="14"/>
        <v>90</v>
      </c>
      <c r="J21" s="188">
        <f t="shared" si="12"/>
        <v>80</v>
      </c>
      <c r="K21" s="188">
        <f t="shared" si="26"/>
        <v>48</v>
      </c>
      <c r="L21" s="188">
        <f t="shared" si="27"/>
        <v>32</v>
      </c>
      <c r="M21" s="188">
        <f t="shared" si="13"/>
        <v>0</v>
      </c>
      <c r="N21" s="192">
        <f t="shared" si="15"/>
        <v>10</v>
      </c>
      <c r="O21" s="217">
        <f t="shared" si="16"/>
        <v>0</v>
      </c>
      <c r="P21" s="228"/>
      <c r="Q21" s="228"/>
      <c r="R21" s="228"/>
      <c r="S21" s="62"/>
      <c r="T21" s="217">
        <f t="shared" si="17"/>
        <v>0</v>
      </c>
      <c r="U21" s="228"/>
      <c r="V21" s="228"/>
      <c r="W21" s="228"/>
      <c r="X21" s="62"/>
      <c r="Y21" s="217">
        <f t="shared" si="18"/>
        <v>0</v>
      </c>
      <c r="Z21" s="228"/>
      <c r="AA21" s="228"/>
      <c r="AB21" s="228"/>
      <c r="AC21" s="62"/>
      <c r="AD21" s="217">
        <f t="shared" si="19"/>
        <v>5</v>
      </c>
      <c r="AE21" s="228">
        <v>3</v>
      </c>
      <c r="AF21" s="228">
        <v>2</v>
      </c>
      <c r="AG21" s="228"/>
      <c r="AH21" s="62">
        <v>3</v>
      </c>
      <c r="AI21" s="217">
        <f t="shared" si="20"/>
        <v>0</v>
      </c>
      <c r="AJ21" s="142"/>
      <c r="AK21" s="142"/>
      <c r="AL21" s="142"/>
      <c r="AM21" s="141"/>
      <c r="AN21" s="217">
        <f t="shared" si="21"/>
        <v>0</v>
      </c>
      <c r="AO21" s="142"/>
      <c r="AP21" s="142"/>
      <c r="AQ21" s="142"/>
      <c r="AR21" s="141"/>
      <c r="AS21" s="217">
        <f t="shared" si="22"/>
        <v>0</v>
      </c>
      <c r="AT21" s="142"/>
      <c r="AU21" s="142"/>
      <c r="AV21" s="142"/>
      <c r="AW21" s="141"/>
      <c r="AX21" s="217">
        <f t="shared" si="23"/>
        <v>0</v>
      </c>
      <c r="AY21" s="142"/>
      <c r="AZ21" s="142"/>
      <c r="BA21" s="142"/>
      <c r="BB21" s="141"/>
      <c r="BC21" s="217">
        <f t="shared" si="24"/>
        <v>0</v>
      </c>
      <c r="BD21" s="142"/>
      <c r="BE21" s="142"/>
      <c r="BF21" s="142"/>
      <c r="BG21" s="139"/>
      <c r="BH21" s="217">
        <f t="shared" si="25"/>
        <v>0</v>
      </c>
      <c r="BI21" s="142"/>
      <c r="BJ21" s="142"/>
      <c r="BK21" s="142"/>
      <c r="BL21" s="139"/>
      <c r="BN21" s="252" t="str">
        <f t="shared" si="1"/>
        <v/>
      </c>
      <c r="BO21" s="252" t="str">
        <f t="shared" si="28"/>
        <v/>
      </c>
      <c r="BP21" s="252" t="str">
        <f t="shared" si="28"/>
        <v/>
      </c>
      <c r="BQ21" s="252" t="str">
        <f t="shared" si="28"/>
        <v/>
      </c>
      <c r="BR21" s="252" t="str">
        <f t="shared" si="28"/>
        <v/>
      </c>
      <c r="BS21" s="252" t="str">
        <f t="shared" si="28"/>
        <v/>
      </c>
      <c r="BT21" s="252" t="str">
        <f t="shared" si="28"/>
        <v/>
      </c>
      <c r="BU21" s="252" t="str">
        <f t="shared" si="28"/>
        <v/>
      </c>
      <c r="BV21" s="252" t="str">
        <f t="shared" si="28"/>
        <v/>
      </c>
      <c r="BW21" s="252" t="str">
        <f t="shared" si="28"/>
        <v/>
      </c>
      <c r="BY21" s="252" t="str">
        <f t="shared" si="7"/>
        <v/>
      </c>
      <c r="BZ21" s="252" t="str">
        <f t="shared" si="7"/>
        <v/>
      </c>
      <c r="CA21" s="252" t="str">
        <f t="shared" si="7"/>
        <v/>
      </c>
      <c r="CB21" s="252">
        <f t="shared" si="7"/>
        <v>1</v>
      </c>
      <c r="CC21" s="252" t="str">
        <f t="shared" si="7"/>
        <v/>
      </c>
      <c r="CD21" s="252" t="str">
        <f t="shared" si="7"/>
        <v/>
      </c>
      <c r="CE21" s="252" t="str">
        <f t="shared" si="7"/>
        <v/>
      </c>
      <c r="CF21" s="252" t="str">
        <f t="shared" si="7"/>
        <v/>
      </c>
      <c r="CG21" s="252" t="str">
        <f t="shared" si="7"/>
        <v/>
      </c>
      <c r="CH21" s="252" t="str">
        <f t="shared" si="7"/>
        <v/>
      </c>
      <c r="CJ21" s="252" t="str">
        <f t="shared" si="8"/>
        <v/>
      </c>
      <c r="CK21" s="252" t="str">
        <f t="shared" si="8"/>
        <v/>
      </c>
      <c r="CL21" s="252" t="str">
        <f t="shared" si="8"/>
        <v/>
      </c>
      <c r="CM21" s="252" t="str">
        <f t="shared" si="8"/>
        <v/>
      </c>
      <c r="CN21" s="252" t="str">
        <f t="shared" si="8"/>
        <v/>
      </c>
      <c r="CO21" s="252" t="str">
        <f t="shared" si="8"/>
        <v/>
      </c>
      <c r="CP21" s="252" t="str">
        <f t="shared" si="8"/>
        <v/>
      </c>
      <c r="CQ21" s="252" t="str">
        <f t="shared" si="8"/>
        <v/>
      </c>
      <c r="CR21" s="252" t="str">
        <f t="shared" si="8"/>
        <v/>
      </c>
      <c r="CS21" s="252" t="str">
        <f t="shared" si="8"/>
        <v/>
      </c>
      <c r="CU21" s="252" t="str">
        <f t="shared" si="9"/>
        <v/>
      </c>
      <c r="CV21" s="252" t="str">
        <f t="shared" si="9"/>
        <v/>
      </c>
      <c r="CW21" s="252" t="str">
        <f t="shared" si="9"/>
        <v/>
      </c>
      <c r="CX21" s="252" t="str">
        <f t="shared" si="9"/>
        <v/>
      </c>
      <c r="CY21" s="252" t="str">
        <f t="shared" si="9"/>
        <v/>
      </c>
      <c r="CZ21" s="252" t="str">
        <f t="shared" si="9"/>
        <v/>
      </c>
      <c r="DA21" s="252" t="str">
        <f t="shared" si="9"/>
        <v/>
      </c>
      <c r="DB21" s="252" t="str">
        <f t="shared" si="9"/>
        <v/>
      </c>
      <c r="DC21" s="252" t="str">
        <f t="shared" si="9"/>
        <v/>
      </c>
      <c r="DD21" s="252" t="str">
        <f t="shared" si="9"/>
        <v/>
      </c>
      <c r="DF21" s="252" t="str">
        <f t="shared" si="10"/>
        <v/>
      </c>
      <c r="DG21" s="252" t="str">
        <f t="shared" si="10"/>
        <v/>
      </c>
      <c r="DH21" s="252" t="str">
        <f t="shared" si="10"/>
        <v/>
      </c>
      <c r="DI21" s="252">
        <f t="shared" si="10"/>
        <v>1</v>
      </c>
      <c r="DJ21" s="252" t="str">
        <f t="shared" si="10"/>
        <v/>
      </c>
      <c r="DK21" s="252" t="str">
        <f t="shared" si="10"/>
        <v/>
      </c>
      <c r="DL21" s="252" t="str">
        <f t="shared" si="10"/>
        <v/>
      </c>
      <c r="DM21" s="252" t="str">
        <f t="shared" si="10"/>
        <v/>
      </c>
      <c r="DN21" s="252" t="str">
        <f t="shared" si="10"/>
        <v/>
      </c>
      <c r="DO21" s="252" t="str">
        <f t="shared" si="10"/>
        <v/>
      </c>
    </row>
    <row r="22" spans="1:119" ht="15.95" customHeight="1" x14ac:dyDescent="0.2">
      <c r="A22" s="155" t="s">
        <v>186</v>
      </c>
      <c r="B22" s="143" t="s">
        <v>294</v>
      </c>
      <c r="C22" s="167"/>
      <c r="D22" s="53">
        <v>1</v>
      </c>
      <c r="E22" s="54"/>
      <c r="F22" s="54"/>
      <c r="G22" s="170">
        <v>1</v>
      </c>
      <c r="H22" s="60">
        <v>3</v>
      </c>
      <c r="I22" s="187">
        <f t="shared" si="14"/>
        <v>90</v>
      </c>
      <c r="J22" s="188">
        <f t="shared" si="12"/>
        <v>80</v>
      </c>
      <c r="K22" s="188">
        <f t="shared" si="26"/>
        <v>48</v>
      </c>
      <c r="L22" s="188">
        <f t="shared" si="27"/>
        <v>32</v>
      </c>
      <c r="M22" s="188">
        <f t="shared" si="13"/>
        <v>0</v>
      </c>
      <c r="N22" s="192">
        <f t="shared" si="15"/>
        <v>10</v>
      </c>
      <c r="O22" s="217">
        <f t="shared" si="16"/>
        <v>5</v>
      </c>
      <c r="P22" s="228">
        <v>3</v>
      </c>
      <c r="Q22" s="228">
        <v>2</v>
      </c>
      <c r="R22" s="228"/>
      <c r="S22" s="62">
        <v>3</v>
      </c>
      <c r="T22" s="217">
        <f t="shared" si="17"/>
        <v>0</v>
      </c>
      <c r="U22" s="228"/>
      <c r="V22" s="228"/>
      <c r="W22" s="228"/>
      <c r="X22" s="62"/>
      <c r="Y22" s="217">
        <f t="shared" si="18"/>
        <v>0</v>
      </c>
      <c r="Z22" s="228"/>
      <c r="AA22" s="228"/>
      <c r="AB22" s="228"/>
      <c r="AC22" s="62"/>
      <c r="AD22" s="217">
        <f t="shared" si="19"/>
        <v>0</v>
      </c>
      <c r="AE22" s="228"/>
      <c r="AF22" s="228"/>
      <c r="AG22" s="228"/>
      <c r="AH22" s="62"/>
      <c r="AI22" s="217">
        <f t="shared" si="20"/>
        <v>0</v>
      </c>
      <c r="AJ22" s="142"/>
      <c r="AK22" s="142"/>
      <c r="AL22" s="142"/>
      <c r="AM22" s="141"/>
      <c r="AN22" s="217">
        <f t="shared" si="21"/>
        <v>0</v>
      </c>
      <c r="AO22" s="142"/>
      <c r="AP22" s="142"/>
      <c r="AQ22" s="142"/>
      <c r="AR22" s="141"/>
      <c r="AS22" s="217">
        <f t="shared" si="22"/>
        <v>0</v>
      </c>
      <c r="AT22" s="142"/>
      <c r="AU22" s="142"/>
      <c r="AV22" s="142"/>
      <c r="AW22" s="141"/>
      <c r="AX22" s="217">
        <f t="shared" si="23"/>
        <v>0</v>
      </c>
      <c r="AY22" s="142"/>
      <c r="AZ22" s="142"/>
      <c r="BA22" s="142"/>
      <c r="BB22" s="141"/>
      <c r="BC22" s="217">
        <f t="shared" si="24"/>
        <v>0</v>
      </c>
      <c r="BD22" s="142"/>
      <c r="BE22" s="142"/>
      <c r="BF22" s="142"/>
      <c r="BG22" s="139"/>
      <c r="BH22" s="217">
        <f t="shared" si="25"/>
        <v>0</v>
      </c>
      <c r="BI22" s="142"/>
      <c r="BJ22" s="142"/>
      <c r="BK22" s="142"/>
      <c r="BL22" s="139"/>
      <c r="BN22" s="252" t="str">
        <f t="shared" si="1"/>
        <v/>
      </c>
      <c r="BO22" s="252" t="str">
        <f t="shared" si="28"/>
        <v/>
      </c>
      <c r="BP22" s="252" t="str">
        <f t="shared" si="28"/>
        <v/>
      </c>
      <c r="BQ22" s="252" t="str">
        <f t="shared" si="28"/>
        <v/>
      </c>
      <c r="BR22" s="252" t="str">
        <f t="shared" si="28"/>
        <v/>
      </c>
      <c r="BS22" s="252" t="str">
        <f t="shared" si="28"/>
        <v/>
      </c>
      <c r="BT22" s="252" t="str">
        <f t="shared" si="28"/>
        <v/>
      </c>
      <c r="BU22" s="252" t="str">
        <f t="shared" si="28"/>
        <v/>
      </c>
      <c r="BV22" s="252" t="str">
        <f t="shared" si="28"/>
        <v/>
      </c>
      <c r="BW22" s="252" t="str">
        <f t="shared" si="28"/>
        <v/>
      </c>
      <c r="BY22" s="252">
        <f t="shared" si="7"/>
        <v>1</v>
      </c>
      <c r="BZ22" s="252" t="str">
        <f t="shared" si="7"/>
        <v/>
      </c>
      <c r="CA22" s="252" t="str">
        <f t="shared" si="7"/>
        <v/>
      </c>
      <c r="CB22" s="252" t="str">
        <f t="shared" si="7"/>
        <v/>
      </c>
      <c r="CC22" s="252" t="str">
        <f t="shared" si="7"/>
        <v/>
      </c>
      <c r="CD22" s="252" t="str">
        <f t="shared" si="7"/>
        <v/>
      </c>
      <c r="CE22" s="252" t="str">
        <f t="shared" si="7"/>
        <v/>
      </c>
      <c r="CF22" s="252" t="str">
        <f t="shared" si="7"/>
        <v/>
      </c>
      <c r="CG22" s="252" t="str">
        <f t="shared" si="7"/>
        <v/>
      </c>
      <c r="CH22" s="252" t="str">
        <f t="shared" si="7"/>
        <v/>
      </c>
      <c r="CJ22" s="252" t="str">
        <f t="shared" si="8"/>
        <v/>
      </c>
      <c r="CK22" s="252" t="str">
        <f t="shared" si="8"/>
        <v/>
      </c>
      <c r="CL22" s="252" t="str">
        <f t="shared" si="8"/>
        <v/>
      </c>
      <c r="CM22" s="252" t="str">
        <f t="shared" si="8"/>
        <v/>
      </c>
      <c r="CN22" s="252" t="str">
        <f t="shared" si="8"/>
        <v/>
      </c>
      <c r="CO22" s="252" t="str">
        <f t="shared" si="8"/>
        <v/>
      </c>
      <c r="CP22" s="252" t="str">
        <f t="shared" si="8"/>
        <v/>
      </c>
      <c r="CQ22" s="252" t="str">
        <f t="shared" si="8"/>
        <v/>
      </c>
      <c r="CR22" s="252" t="str">
        <f t="shared" si="8"/>
        <v/>
      </c>
      <c r="CS22" s="252" t="str">
        <f t="shared" si="8"/>
        <v/>
      </c>
      <c r="CU22" s="252" t="str">
        <f t="shared" si="9"/>
        <v/>
      </c>
      <c r="CV22" s="252" t="str">
        <f t="shared" si="9"/>
        <v/>
      </c>
      <c r="CW22" s="252" t="str">
        <f t="shared" si="9"/>
        <v/>
      </c>
      <c r="CX22" s="252" t="str">
        <f t="shared" si="9"/>
        <v/>
      </c>
      <c r="CY22" s="252" t="str">
        <f t="shared" si="9"/>
        <v/>
      </c>
      <c r="CZ22" s="252" t="str">
        <f t="shared" si="9"/>
        <v/>
      </c>
      <c r="DA22" s="252" t="str">
        <f t="shared" si="9"/>
        <v/>
      </c>
      <c r="DB22" s="252" t="str">
        <f t="shared" si="9"/>
        <v/>
      </c>
      <c r="DC22" s="252" t="str">
        <f t="shared" si="9"/>
        <v/>
      </c>
      <c r="DD22" s="252" t="str">
        <f t="shared" si="9"/>
        <v/>
      </c>
      <c r="DF22" s="252">
        <f t="shared" si="10"/>
        <v>1</v>
      </c>
      <c r="DG22" s="252" t="str">
        <f t="shared" si="10"/>
        <v/>
      </c>
      <c r="DH22" s="252" t="str">
        <f t="shared" si="10"/>
        <v/>
      </c>
      <c r="DI22" s="252" t="str">
        <f t="shared" si="10"/>
        <v/>
      </c>
      <c r="DJ22" s="252" t="str">
        <f t="shared" si="10"/>
        <v/>
      </c>
      <c r="DK22" s="252" t="str">
        <f t="shared" si="10"/>
        <v/>
      </c>
      <c r="DL22" s="252" t="str">
        <f t="shared" si="10"/>
        <v/>
      </c>
      <c r="DM22" s="252" t="str">
        <f t="shared" si="10"/>
        <v/>
      </c>
      <c r="DN22" s="252" t="str">
        <f t="shared" si="10"/>
        <v/>
      </c>
      <c r="DO22" s="252" t="str">
        <f t="shared" si="10"/>
        <v/>
      </c>
    </row>
    <row r="23" spans="1:119" ht="15.95" customHeight="1" x14ac:dyDescent="0.2">
      <c r="A23" s="155" t="s">
        <v>187</v>
      </c>
      <c r="B23" s="143" t="s">
        <v>295</v>
      </c>
      <c r="C23" s="167">
        <v>3</v>
      </c>
      <c r="D23" s="53"/>
      <c r="E23" s="54"/>
      <c r="F23" s="54"/>
      <c r="G23" s="170">
        <v>3</v>
      </c>
      <c r="H23" s="60">
        <v>3</v>
      </c>
      <c r="I23" s="187">
        <f t="shared" si="14"/>
        <v>90</v>
      </c>
      <c r="J23" s="188">
        <f t="shared" si="12"/>
        <v>80</v>
      </c>
      <c r="K23" s="188">
        <f t="shared" si="26"/>
        <v>48</v>
      </c>
      <c r="L23" s="188">
        <f t="shared" si="27"/>
        <v>32</v>
      </c>
      <c r="M23" s="188">
        <f t="shared" si="13"/>
        <v>0</v>
      </c>
      <c r="N23" s="192">
        <f t="shared" si="15"/>
        <v>10</v>
      </c>
      <c r="O23" s="217">
        <f t="shared" si="16"/>
        <v>0</v>
      </c>
      <c r="P23" s="228"/>
      <c r="Q23" s="228"/>
      <c r="R23" s="228"/>
      <c r="S23" s="62"/>
      <c r="T23" s="217">
        <f t="shared" si="17"/>
        <v>0</v>
      </c>
      <c r="U23" s="228"/>
      <c r="V23" s="228"/>
      <c r="W23" s="228"/>
      <c r="X23" s="62"/>
      <c r="Y23" s="217">
        <f t="shared" si="18"/>
        <v>5</v>
      </c>
      <c r="Z23" s="228">
        <v>3</v>
      </c>
      <c r="AA23" s="228">
        <v>2</v>
      </c>
      <c r="AB23" s="228"/>
      <c r="AC23" s="62">
        <v>3</v>
      </c>
      <c r="AD23" s="217">
        <f t="shared" si="19"/>
        <v>0</v>
      </c>
      <c r="AE23" s="228"/>
      <c r="AF23" s="228"/>
      <c r="AG23" s="228"/>
      <c r="AH23" s="62"/>
      <c r="AI23" s="217">
        <f t="shared" si="20"/>
        <v>0</v>
      </c>
      <c r="AJ23" s="142"/>
      <c r="AK23" s="142"/>
      <c r="AL23" s="142"/>
      <c r="AM23" s="141"/>
      <c r="AN23" s="217">
        <f t="shared" si="21"/>
        <v>0</v>
      </c>
      <c r="AO23" s="142"/>
      <c r="AP23" s="142"/>
      <c r="AQ23" s="142"/>
      <c r="AR23" s="141"/>
      <c r="AS23" s="217">
        <f t="shared" si="22"/>
        <v>0</v>
      </c>
      <c r="AT23" s="142"/>
      <c r="AU23" s="142"/>
      <c r="AV23" s="142"/>
      <c r="AW23" s="141"/>
      <c r="AX23" s="217">
        <f t="shared" si="23"/>
        <v>0</v>
      </c>
      <c r="AY23" s="142"/>
      <c r="AZ23" s="142"/>
      <c r="BA23" s="142"/>
      <c r="BB23" s="141"/>
      <c r="BC23" s="217">
        <f t="shared" si="24"/>
        <v>0</v>
      </c>
      <c r="BD23" s="142"/>
      <c r="BE23" s="142"/>
      <c r="BF23" s="142"/>
      <c r="BG23" s="139"/>
      <c r="BH23" s="217">
        <f t="shared" si="25"/>
        <v>0</v>
      </c>
      <c r="BI23" s="142"/>
      <c r="BJ23" s="142"/>
      <c r="BK23" s="142"/>
      <c r="BL23" s="139"/>
      <c r="BN23" s="252" t="str">
        <f t="shared" ref="BN23:BW32" si="29">IFERROR(SEARCH(" "&amp;BN$11&amp;" "," "&amp;$C23&amp;" "),"")</f>
        <v/>
      </c>
      <c r="BO23" s="252" t="str">
        <f t="shared" si="29"/>
        <v/>
      </c>
      <c r="BP23" s="252">
        <f t="shared" si="29"/>
        <v>1</v>
      </c>
      <c r="BQ23" s="252" t="str">
        <f t="shared" si="29"/>
        <v/>
      </c>
      <c r="BR23" s="252" t="str">
        <f t="shared" si="29"/>
        <v/>
      </c>
      <c r="BS23" s="252" t="str">
        <f t="shared" si="29"/>
        <v/>
      </c>
      <c r="BT23" s="252" t="str">
        <f t="shared" si="29"/>
        <v/>
      </c>
      <c r="BU23" s="252" t="str">
        <f t="shared" si="29"/>
        <v/>
      </c>
      <c r="BV23" s="252" t="str">
        <f t="shared" si="29"/>
        <v/>
      </c>
      <c r="BW23" s="252" t="str">
        <f t="shared" si="29"/>
        <v/>
      </c>
      <c r="BY23" s="252" t="str">
        <f t="shared" ref="BY23:CH32" si="30">IFERROR(SEARCH(" "&amp;BY$11&amp;" "," "&amp;$D23&amp;" "),"")</f>
        <v/>
      </c>
      <c r="BZ23" s="252" t="str">
        <f t="shared" si="30"/>
        <v/>
      </c>
      <c r="CA23" s="252" t="str">
        <f t="shared" si="30"/>
        <v/>
      </c>
      <c r="CB23" s="252" t="str">
        <f t="shared" si="30"/>
        <v/>
      </c>
      <c r="CC23" s="252" t="str">
        <f t="shared" si="30"/>
        <v/>
      </c>
      <c r="CD23" s="252" t="str">
        <f t="shared" si="30"/>
        <v/>
      </c>
      <c r="CE23" s="252" t="str">
        <f t="shared" si="30"/>
        <v/>
      </c>
      <c r="CF23" s="252" t="str">
        <f t="shared" si="30"/>
        <v/>
      </c>
      <c r="CG23" s="252" t="str">
        <f t="shared" si="30"/>
        <v/>
      </c>
      <c r="CH23" s="252" t="str">
        <f t="shared" si="30"/>
        <v/>
      </c>
      <c r="CJ23" s="252" t="str">
        <f t="shared" si="8"/>
        <v/>
      </c>
      <c r="CK23" s="252" t="str">
        <f t="shared" si="8"/>
        <v/>
      </c>
      <c r="CL23" s="252" t="str">
        <f t="shared" si="8"/>
        <v/>
      </c>
      <c r="CM23" s="252" t="str">
        <f t="shared" si="8"/>
        <v/>
      </c>
      <c r="CN23" s="252" t="str">
        <f t="shared" si="8"/>
        <v/>
      </c>
      <c r="CO23" s="252" t="str">
        <f t="shared" si="8"/>
        <v/>
      </c>
      <c r="CP23" s="252" t="str">
        <f t="shared" si="8"/>
        <v/>
      </c>
      <c r="CQ23" s="252" t="str">
        <f t="shared" si="8"/>
        <v/>
      </c>
      <c r="CR23" s="252" t="str">
        <f t="shared" si="8"/>
        <v/>
      </c>
      <c r="CS23" s="252" t="str">
        <f t="shared" si="8"/>
        <v/>
      </c>
      <c r="CU23" s="252" t="str">
        <f t="shared" si="9"/>
        <v/>
      </c>
      <c r="CV23" s="252" t="str">
        <f t="shared" si="9"/>
        <v/>
      </c>
      <c r="CW23" s="252" t="str">
        <f t="shared" si="9"/>
        <v/>
      </c>
      <c r="CX23" s="252" t="str">
        <f t="shared" si="9"/>
        <v/>
      </c>
      <c r="CY23" s="252" t="str">
        <f t="shared" si="9"/>
        <v/>
      </c>
      <c r="CZ23" s="252" t="str">
        <f t="shared" si="9"/>
        <v/>
      </c>
      <c r="DA23" s="252" t="str">
        <f t="shared" si="9"/>
        <v/>
      </c>
      <c r="DB23" s="252" t="str">
        <f t="shared" si="9"/>
        <v/>
      </c>
      <c r="DC23" s="252" t="str">
        <f t="shared" si="9"/>
        <v/>
      </c>
      <c r="DD23" s="252" t="str">
        <f t="shared" si="9"/>
        <v/>
      </c>
      <c r="DF23" s="252" t="str">
        <f t="shared" si="10"/>
        <v/>
      </c>
      <c r="DG23" s="252" t="str">
        <f t="shared" si="10"/>
        <v/>
      </c>
      <c r="DH23" s="252">
        <f t="shared" si="10"/>
        <v>1</v>
      </c>
      <c r="DI23" s="252" t="str">
        <f t="shared" si="10"/>
        <v/>
      </c>
      <c r="DJ23" s="252" t="str">
        <f t="shared" si="10"/>
        <v/>
      </c>
      <c r="DK23" s="252" t="str">
        <f t="shared" si="10"/>
        <v/>
      </c>
      <c r="DL23" s="252" t="str">
        <f t="shared" si="10"/>
        <v/>
      </c>
      <c r="DM23" s="252" t="str">
        <f t="shared" si="10"/>
        <v/>
      </c>
      <c r="DN23" s="252" t="str">
        <f t="shared" si="10"/>
        <v/>
      </c>
      <c r="DO23" s="252" t="str">
        <f t="shared" si="10"/>
        <v/>
      </c>
    </row>
    <row r="24" spans="1:119" ht="15.95" customHeight="1" x14ac:dyDescent="0.2">
      <c r="A24" s="155" t="s">
        <v>188</v>
      </c>
      <c r="B24" s="143" t="s">
        <v>296</v>
      </c>
      <c r="C24" s="167"/>
      <c r="D24" s="53">
        <v>1</v>
      </c>
      <c r="E24" s="54"/>
      <c r="F24" s="54"/>
      <c r="G24" s="170">
        <v>1</v>
      </c>
      <c r="H24" s="60">
        <v>3</v>
      </c>
      <c r="I24" s="187">
        <f t="shared" si="14"/>
        <v>90</v>
      </c>
      <c r="J24" s="188">
        <f t="shared" si="12"/>
        <v>80</v>
      </c>
      <c r="K24" s="188">
        <f t="shared" si="26"/>
        <v>48</v>
      </c>
      <c r="L24" s="188">
        <f t="shared" si="27"/>
        <v>32</v>
      </c>
      <c r="M24" s="188">
        <f t="shared" si="13"/>
        <v>0</v>
      </c>
      <c r="N24" s="192">
        <f t="shared" si="15"/>
        <v>10</v>
      </c>
      <c r="O24" s="217">
        <f t="shared" si="16"/>
        <v>5</v>
      </c>
      <c r="P24" s="228">
        <v>3</v>
      </c>
      <c r="Q24" s="228">
        <v>2</v>
      </c>
      <c r="R24" s="228"/>
      <c r="S24" s="62">
        <v>3</v>
      </c>
      <c r="T24" s="217">
        <f t="shared" si="17"/>
        <v>0</v>
      </c>
      <c r="U24" s="228"/>
      <c r="V24" s="228"/>
      <c r="W24" s="228"/>
      <c r="X24" s="62"/>
      <c r="Y24" s="217">
        <f t="shared" si="18"/>
        <v>0</v>
      </c>
      <c r="Z24" s="228"/>
      <c r="AA24" s="228"/>
      <c r="AB24" s="228"/>
      <c r="AC24" s="62"/>
      <c r="AD24" s="217">
        <f t="shared" si="19"/>
        <v>0</v>
      </c>
      <c r="AE24" s="228"/>
      <c r="AF24" s="228"/>
      <c r="AG24" s="228"/>
      <c r="AH24" s="62"/>
      <c r="AI24" s="217">
        <f t="shared" si="20"/>
        <v>0</v>
      </c>
      <c r="AJ24" s="142"/>
      <c r="AK24" s="142"/>
      <c r="AL24" s="142"/>
      <c r="AM24" s="141"/>
      <c r="AN24" s="217">
        <f t="shared" si="21"/>
        <v>0</v>
      </c>
      <c r="AO24" s="142"/>
      <c r="AP24" s="142"/>
      <c r="AQ24" s="142"/>
      <c r="AR24" s="141"/>
      <c r="AS24" s="217">
        <f t="shared" si="22"/>
        <v>0</v>
      </c>
      <c r="AT24" s="142"/>
      <c r="AU24" s="142"/>
      <c r="AV24" s="142"/>
      <c r="AW24" s="141"/>
      <c r="AX24" s="217">
        <f t="shared" si="23"/>
        <v>0</v>
      </c>
      <c r="AY24" s="142"/>
      <c r="AZ24" s="142"/>
      <c r="BA24" s="142"/>
      <c r="BB24" s="141"/>
      <c r="BC24" s="217">
        <f t="shared" si="24"/>
        <v>0</v>
      </c>
      <c r="BD24" s="142"/>
      <c r="BE24" s="142"/>
      <c r="BF24" s="142"/>
      <c r="BG24" s="139"/>
      <c r="BH24" s="217">
        <f t="shared" si="25"/>
        <v>0</v>
      </c>
      <c r="BI24" s="142"/>
      <c r="BJ24" s="142"/>
      <c r="BK24" s="142"/>
      <c r="BL24" s="139"/>
      <c r="BN24" s="252" t="str">
        <f t="shared" si="29"/>
        <v/>
      </c>
      <c r="BO24" s="252" t="str">
        <f t="shared" si="29"/>
        <v/>
      </c>
      <c r="BP24" s="252" t="str">
        <f t="shared" si="29"/>
        <v/>
      </c>
      <c r="BQ24" s="252" t="str">
        <f t="shared" si="29"/>
        <v/>
      </c>
      <c r="BR24" s="252" t="str">
        <f t="shared" si="29"/>
        <v/>
      </c>
      <c r="BS24" s="252" t="str">
        <f t="shared" si="29"/>
        <v/>
      </c>
      <c r="BT24" s="252" t="str">
        <f t="shared" si="29"/>
        <v/>
      </c>
      <c r="BU24" s="252" t="str">
        <f t="shared" si="29"/>
        <v/>
      </c>
      <c r="BV24" s="252" t="str">
        <f t="shared" si="29"/>
        <v/>
      </c>
      <c r="BW24" s="252" t="str">
        <f t="shared" si="29"/>
        <v/>
      </c>
      <c r="BY24" s="252">
        <f t="shared" si="30"/>
        <v>1</v>
      </c>
      <c r="BZ24" s="252" t="str">
        <f t="shared" si="30"/>
        <v/>
      </c>
      <c r="CA24" s="252" t="str">
        <f t="shared" si="30"/>
        <v/>
      </c>
      <c r="CB24" s="252" t="str">
        <f t="shared" si="30"/>
        <v/>
      </c>
      <c r="CC24" s="252" t="str">
        <f t="shared" si="30"/>
        <v/>
      </c>
      <c r="CD24" s="252" t="str">
        <f t="shared" si="30"/>
        <v/>
      </c>
      <c r="CE24" s="252" t="str">
        <f t="shared" si="30"/>
        <v/>
      </c>
      <c r="CF24" s="252" t="str">
        <f t="shared" si="30"/>
        <v/>
      </c>
      <c r="CG24" s="252" t="str">
        <f t="shared" si="30"/>
        <v/>
      </c>
      <c r="CH24" s="252" t="str">
        <f t="shared" si="30"/>
        <v/>
      </c>
      <c r="CJ24" s="252" t="str">
        <f t="shared" si="8"/>
        <v/>
      </c>
      <c r="CK24" s="252" t="str">
        <f t="shared" si="8"/>
        <v/>
      </c>
      <c r="CL24" s="252" t="str">
        <f t="shared" si="8"/>
        <v/>
      </c>
      <c r="CM24" s="252" t="str">
        <f t="shared" si="8"/>
        <v/>
      </c>
      <c r="CN24" s="252" t="str">
        <f t="shared" si="8"/>
        <v/>
      </c>
      <c r="CO24" s="252" t="str">
        <f t="shared" si="8"/>
        <v/>
      </c>
      <c r="CP24" s="252" t="str">
        <f t="shared" si="8"/>
        <v/>
      </c>
      <c r="CQ24" s="252" t="str">
        <f t="shared" si="8"/>
        <v/>
      </c>
      <c r="CR24" s="252" t="str">
        <f t="shared" si="8"/>
        <v/>
      </c>
      <c r="CS24" s="252" t="str">
        <f t="shared" si="8"/>
        <v/>
      </c>
      <c r="CU24" s="252" t="str">
        <f t="shared" si="9"/>
        <v/>
      </c>
      <c r="CV24" s="252" t="str">
        <f t="shared" si="9"/>
        <v/>
      </c>
      <c r="CW24" s="252" t="str">
        <f t="shared" si="9"/>
        <v/>
      </c>
      <c r="CX24" s="252" t="str">
        <f t="shared" si="9"/>
        <v/>
      </c>
      <c r="CY24" s="252" t="str">
        <f t="shared" si="9"/>
        <v/>
      </c>
      <c r="CZ24" s="252" t="str">
        <f t="shared" si="9"/>
        <v/>
      </c>
      <c r="DA24" s="252" t="str">
        <f t="shared" si="9"/>
        <v/>
      </c>
      <c r="DB24" s="252" t="str">
        <f t="shared" si="9"/>
        <v/>
      </c>
      <c r="DC24" s="252" t="str">
        <f t="shared" si="9"/>
        <v/>
      </c>
      <c r="DD24" s="252" t="str">
        <f t="shared" si="9"/>
        <v/>
      </c>
      <c r="DF24" s="252">
        <f t="shared" si="10"/>
        <v>1</v>
      </c>
      <c r="DG24" s="252" t="str">
        <f t="shared" si="10"/>
        <v/>
      </c>
      <c r="DH24" s="252" t="str">
        <f t="shared" si="10"/>
        <v/>
      </c>
      <c r="DI24" s="252" t="str">
        <f t="shared" si="10"/>
        <v/>
      </c>
      <c r="DJ24" s="252" t="str">
        <f t="shared" si="10"/>
        <v/>
      </c>
      <c r="DK24" s="252" t="str">
        <f t="shared" si="10"/>
        <v/>
      </c>
      <c r="DL24" s="252" t="str">
        <f t="shared" si="10"/>
        <v/>
      </c>
      <c r="DM24" s="252" t="str">
        <f t="shared" si="10"/>
        <v/>
      </c>
      <c r="DN24" s="252" t="str">
        <f t="shared" si="10"/>
        <v/>
      </c>
      <c r="DO24" s="252" t="str">
        <f t="shared" si="10"/>
        <v/>
      </c>
    </row>
    <row r="25" spans="1:119" ht="15.95" customHeight="1" x14ac:dyDescent="0.2">
      <c r="A25" s="155" t="s">
        <v>189</v>
      </c>
      <c r="B25" s="143" t="s">
        <v>317</v>
      </c>
      <c r="C25" s="167"/>
      <c r="D25" s="53">
        <v>5</v>
      </c>
      <c r="E25" s="54"/>
      <c r="F25" s="54"/>
      <c r="G25" s="170"/>
      <c r="H25" s="60">
        <v>6</v>
      </c>
      <c r="I25" s="187">
        <f t="shared" si="14"/>
        <v>180</v>
      </c>
      <c r="J25" s="188">
        <f>IF(Т_РВО="Перший бакалаврський",IF(Т_ФН="денна",O25*$S$2+T25*$X$2+Y25*$AC$2+AD25*$AH$2+AI25*$AM$2+AN25*$AR$2+AS25*$AW$2+AX25*$BB$2+BC25*$BG$2+BH25*$BL$2,O25+T25+Y25+AD25+AI25+AN25+AS25+AX25+BC25+BH25),IF(Т_ФН="денна",O25*$S$2+T25*$X$2+Y25*$AC$2+AD25*$AH$2,O25+T25+Y25+AD25))</f>
        <v>0</v>
      </c>
      <c r="K25" s="188">
        <f t="shared" si="26"/>
        <v>0</v>
      </c>
      <c r="L25" s="188">
        <f>IF(Т_РВО="Перший бакалаврський",IF(Т_ФН="денна",Q25*$S$2+V25*$X$2+AA25*$AC$2+AF25*$AH$2+AK25*$AM$2+AP25*$AR$2+AU25*$AW$2+AZ25*$BB$2+BE25*$BG$2+BJ25*$BL$2,Q25+V25+AA25+AF25+AK25+AP25+AU25+AZ25+BE25+BJ25),IF(Т_ФН="денна",Q25*$S$2+V25*$X$2+AA25*$AC$2+AF25*$AH$2,Q25+V25+AA25+AF25))</f>
        <v>0</v>
      </c>
      <c r="M25" s="188">
        <f>IF(Т_РВО="Перший бакалаврський",IF(Т_ФН="денна",R25*$S$2+W25*$X$2+AB25*$AC$2+AG25*$AH$2+AL25*$AM$2+AQ25*$AR$2+AV25*$AW$2+BA25*$BB$2+BF25*$BG$2+BK25*$BL$2,R25+W25+AB25+AG25+AL25+AQ25+AV25+BA25+BF25+BK25),IF(Т_ФН="денна",R25*$S$2+W25*$X$2+AB25*$AC$2+AG25*$AH$2,R25+W25+AB25+AG25))</f>
        <v>0</v>
      </c>
      <c r="N25" s="192">
        <f t="shared" si="15"/>
        <v>180</v>
      </c>
      <c r="O25" s="217">
        <f t="shared" si="16"/>
        <v>0</v>
      </c>
      <c r="P25" s="228"/>
      <c r="Q25" s="228"/>
      <c r="R25" s="228"/>
      <c r="S25" s="62"/>
      <c r="T25" s="217">
        <f t="shared" si="17"/>
        <v>0</v>
      </c>
      <c r="U25" s="228"/>
      <c r="V25" s="228"/>
      <c r="W25" s="228"/>
      <c r="X25" s="62"/>
      <c r="Y25" s="217">
        <f t="shared" si="18"/>
        <v>0</v>
      </c>
      <c r="Z25" s="228"/>
      <c r="AA25" s="228"/>
      <c r="AB25" s="228"/>
      <c r="AC25" s="62">
        <v>6</v>
      </c>
      <c r="AD25" s="217">
        <f t="shared" si="19"/>
        <v>0</v>
      </c>
      <c r="AE25" s="228"/>
      <c r="AF25" s="228"/>
      <c r="AG25" s="228"/>
      <c r="AH25" s="62"/>
      <c r="AI25" s="217">
        <f t="shared" si="20"/>
        <v>0</v>
      </c>
      <c r="AJ25" s="142"/>
      <c r="AK25" s="142"/>
      <c r="AL25" s="142"/>
      <c r="AM25" s="141"/>
      <c r="AN25" s="217">
        <f t="shared" si="21"/>
        <v>0</v>
      </c>
      <c r="AO25" s="142"/>
      <c r="AP25" s="142"/>
      <c r="AQ25" s="142"/>
      <c r="AR25" s="141"/>
      <c r="AS25" s="217">
        <f t="shared" si="22"/>
        <v>0</v>
      </c>
      <c r="AT25" s="142"/>
      <c r="AU25" s="142"/>
      <c r="AV25" s="142"/>
      <c r="AW25" s="141"/>
      <c r="AX25" s="217">
        <f t="shared" si="23"/>
        <v>0</v>
      </c>
      <c r="AY25" s="142"/>
      <c r="AZ25" s="142"/>
      <c r="BA25" s="142"/>
      <c r="BB25" s="141"/>
      <c r="BC25" s="217">
        <f t="shared" si="24"/>
        <v>0</v>
      </c>
      <c r="BD25" s="142"/>
      <c r="BE25" s="142"/>
      <c r="BF25" s="142"/>
      <c r="BG25" s="139"/>
      <c r="BH25" s="217">
        <f t="shared" si="25"/>
        <v>0</v>
      </c>
      <c r="BI25" s="142"/>
      <c r="BJ25" s="142"/>
      <c r="BK25" s="142"/>
      <c r="BL25" s="139"/>
      <c r="BN25" s="252" t="str">
        <f t="shared" si="29"/>
        <v/>
      </c>
      <c r="BO25" s="252" t="str">
        <f t="shared" si="29"/>
        <v/>
      </c>
      <c r="BP25" s="252" t="str">
        <f t="shared" si="29"/>
        <v/>
      </c>
      <c r="BQ25" s="252" t="str">
        <f t="shared" si="29"/>
        <v/>
      </c>
      <c r="BR25" s="252" t="str">
        <f t="shared" si="29"/>
        <v/>
      </c>
      <c r="BS25" s="252" t="str">
        <f t="shared" si="29"/>
        <v/>
      </c>
      <c r="BT25" s="252" t="str">
        <f t="shared" si="29"/>
        <v/>
      </c>
      <c r="BU25" s="252" t="str">
        <f t="shared" si="29"/>
        <v/>
      </c>
      <c r="BV25" s="252" t="str">
        <f t="shared" si="29"/>
        <v/>
      </c>
      <c r="BW25" s="252" t="str">
        <f t="shared" si="29"/>
        <v/>
      </c>
      <c r="BY25" s="252" t="str">
        <f t="shared" si="30"/>
        <v/>
      </c>
      <c r="BZ25" s="252" t="str">
        <f t="shared" si="30"/>
        <v/>
      </c>
      <c r="CA25" s="252" t="str">
        <f t="shared" si="30"/>
        <v/>
      </c>
      <c r="CB25" s="252" t="str">
        <f t="shared" si="30"/>
        <v/>
      </c>
      <c r="CC25" s="252">
        <f t="shared" si="30"/>
        <v>1</v>
      </c>
      <c r="CD25" s="252" t="str">
        <f t="shared" si="30"/>
        <v/>
      </c>
      <c r="CE25" s="252" t="str">
        <f t="shared" si="30"/>
        <v/>
      </c>
      <c r="CF25" s="252" t="str">
        <f t="shared" si="30"/>
        <v/>
      </c>
      <c r="CG25" s="252" t="str">
        <f t="shared" si="30"/>
        <v/>
      </c>
      <c r="CH25" s="252" t="str">
        <f t="shared" si="30"/>
        <v/>
      </c>
      <c r="CJ25" s="252" t="str">
        <f t="shared" si="8"/>
        <v/>
      </c>
      <c r="CK25" s="252" t="str">
        <f t="shared" si="8"/>
        <v/>
      </c>
      <c r="CL25" s="252" t="str">
        <f t="shared" si="8"/>
        <v/>
      </c>
      <c r="CM25" s="252" t="str">
        <f t="shared" si="8"/>
        <v/>
      </c>
      <c r="CN25" s="252" t="str">
        <f t="shared" si="8"/>
        <v/>
      </c>
      <c r="CO25" s="252" t="str">
        <f t="shared" si="8"/>
        <v/>
      </c>
      <c r="CP25" s="252" t="str">
        <f t="shared" si="8"/>
        <v/>
      </c>
      <c r="CQ25" s="252" t="str">
        <f t="shared" si="8"/>
        <v/>
      </c>
      <c r="CR25" s="252" t="str">
        <f t="shared" si="8"/>
        <v/>
      </c>
      <c r="CS25" s="252" t="str">
        <f t="shared" si="8"/>
        <v/>
      </c>
      <c r="CU25" s="252" t="str">
        <f t="shared" si="9"/>
        <v/>
      </c>
      <c r="CV25" s="252" t="str">
        <f t="shared" si="9"/>
        <v/>
      </c>
      <c r="CW25" s="252" t="str">
        <f t="shared" si="9"/>
        <v/>
      </c>
      <c r="CX25" s="252" t="str">
        <f t="shared" si="9"/>
        <v/>
      </c>
      <c r="CY25" s="252" t="str">
        <f t="shared" si="9"/>
        <v/>
      </c>
      <c r="CZ25" s="252" t="str">
        <f t="shared" si="9"/>
        <v/>
      </c>
      <c r="DA25" s="252" t="str">
        <f t="shared" si="9"/>
        <v/>
      </c>
      <c r="DB25" s="252" t="str">
        <f t="shared" si="9"/>
        <v/>
      </c>
      <c r="DC25" s="252" t="str">
        <f t="shared" si="9"/>
        <v/>
      </c>
      <c r="DD25" s="252" t="str">
        <f t="shared" si="9"/>
        <v/>
      </c>
      <c r="DF25" s="252" t="str">
        <f t="shared" si="10"/>
        <v/>
      </c>
      <c r="DG25" s="252" t="str">
        <f t="shared" si="10"/>
        <v/>
      </c>
      <c r="DH25" s="252" t="str">
        <f t="shared" si="10"/>
        <v/>
      </c>
      <c r="DI25" s="252" t="str">
        <f t="shared" si="10"/>
        <v/>
      </c>
      <c r="DJ25" s="252" t="str">
        <f t="shared" si="10"/>
        <v/>
      </c>
      <c r="DK25" s="252" t="str">
        <f t="shared" si="10"/>
        <v/>
      </c>
      <c r="DL25" s="252" t="str">
        <f t="shared" si="10"/>
        <v/>
      </c>
      <c r="DM25" s="252" t="str">
        <f t="shared" si="10"/>
        <v/>
      </c>
      <c r="DN25" s="252" t="str">
        <f t="shared" si="10"/>
        <v/>
      </c>
      <c r="DO25" s="252" t="str">
        <f t="shared" si="10"/>
        <v/>
      </c>
    </row>
    <row r="26" spans="1:119" ht="15.95" customHeight="1" x14ac:dyDescent="0.2">
      <c r="A26" s="155" t="s">
        <v>190</v>
      </c>
      <c r="B26" s="144" t="s">
        <v>70</v>
      </c>
      <c r="C26" s="167"/>
      <c r="D26" s="61"/>
      <c r="E26" s="168"/>
      <c r="F26" s="169"/>
      <c r="G26" s="170"/>
      <c r="H26" s="60">
        <v>24</v>
      </c>
      <c r="I26" s="189">
        <f t="shared" si="14"/>
        <v>720</v>
      </c>
      <c r="J26" s="188">
        <f>IF(Т_РВО="Перший бакалаврський",IF(Т_ФН="денна",O26*$S$2+T26*$X$2+Y26*$AC$2+AD26*$AH$2+AI26*$AM$2+AN26*$AR$2+AS26*$AW$2+AX26*$BB$2+BC26*$BG$2+BH26*$BL$2,O26+T26+Y26+AD26+AI26+AN26+AS26+AX26+BC26+BH26),IF(Т_ФН="денна",O26*$S$2+T26*$X$2+Y26*$AC$2+AD26*$AH$2,O26+T26+Y26+AD26))</f>
        <v>0</v>
      </c>
      <c r="K26" s="188">
        <f t="shared" si="26"/>
        <v>0</v>
      </c>
      <c r="L26" s="188">
        <f>IF(Т_РВО="Перший бакалаврський",IF(Т_ФН="денна",Q26*$S$2+V26*$X$2+AA26*$AC$2+AF26*$AH$2+AK26*$AM$2+AP26*$AR$2+AU26*$AW$2+AZ26*$BB$2+BE26*$BG$2+BJ26*$BL$2,Q26+V26+AA26+AF26+AK26+AP26+AU26+AZ26+BE26+BJ26),IF(Т_ФН="денна",Q26*$S$2+V26*$X$2+AA26*$AC$2+AF26*$AH$2,Q26+V26+AA26+AF26))</f>
        <v>0</v>
      </c>
      <c r="M26" s="188">
        <f>IF(Т_РВО="Перший бакалаврський",IF(Т_ФН="денна",R26*$S$2+W26*$X$2+AB26*$AC$2+AG26*$AH$2+AL26*$AM$2+AQ26*$AR$2+AV26*$AW$2+BA26*$BB$2+BF26*$BG$2+BK26*$BL$2,R26+W26+AB26+AG26+AL26+AQ26+AV26+BA26+BF26+BK26),IF(Т_ФН="денна",R26*$S$2+W26*$X$2+AB26*$AC$2+AG26*$AH$2,R26+W26+AB26+AG26))</f>
        <v>0</v>
      </c>
      <c r="N26" s="262">
        <f t="shared" si="15"/>
        <v>720</v>
      </c>
      <c r="O26" s="217">
        <f t="shared" si="16"/>
        <v>0</v>
      </c>
      <c r="P26" s="229"/>
      <c r="Q26" s="229"/>
      <c r="R26" s="229"/>
      <c r="S26" s="67"/>
      <c r="T26" s="217">
        <f t="shared" si="17"/>
        <v>0</v>
      </c>
      <c r="U26" s="229"/>
      <c r="V26" s="229"/>
      <c r="W26" s="229"/>
      <c r="X26" s="67"/>
      <c r="Y26" s="217">
        <f t="shared" si="18"/>
        <v>0</v>
      </c>
      <c r="Z26" s="228"/>
      <c r="AA26" s="228"/>
      <c r="AB26" s="228"/>
      <c r="AC26" s="67">
        <v>9</v>
      </c>
      <c r="AD26" s="217">
        <f t="shared" si="19"/>
        <v>0</v>
      </c>
      <c r="AE26" s="228"/>
      <c r="AF26" s="228"/>
      <c r="AG26" s="228"/>
      <c r="AH26" s="62"/>
      <c r="AI26" s="217">
        <f t="shared" si="20"/>
        <v>0</v>
      </c>
      <c r="AJ26" s="142"/>
      <c r="AK26" s="142"/>
      <c r="AL26" s="142"/>
      <c r="AM26" s="141"/>
      <c r="AN26" s="217">
        <f t="shared" si="21"/>
        <v>0</v>
      </c>
      <c r="AO26" s="142"/>
      <c r="AP26" s="142"/>
      <c r="AQ26" s="142"/>
      <c r="AR26" s="141"/>
      <c r="AS26" s="217">
        <f t="shared" si="22"/>
        <v>0</v>
      </c>
      <c r="AT26" s="142"/>
      <c r="AU26" s="142"/>
      <c r="AV26" s="142"/>
      <c r="AW26" s="141"/>
      <c r="AX26" s="217">
        <f t="shared" si="23"/>
        <v>0</v>
      </c>
      <c r="AY26" s="142"/>
      <c r="AZ26" s="142"/>
      <c r="BA26" s="142"/>
      <c r="BB26" s="141"/>
      <c r="BC26" s="217">
        <f t="shared" si="24"/>
        <v>0</v>
      </c>
      <c r="BD26" s="142"/>
      <c r="BE26" s="142"/>
      <c r="BF26" s="142"/>
      <c r="BG26" s="139"/>
      <c r="BH26" s="217">
        <f t="shared" si="25"/>
        <v>0</v>
      </c>
      <c r="BI26" s="142"/>
      <c r="BJ26" s="142"/>
      <c r="BK26" s="142"/>
      <c r="BL26" s="139"/>
      <c r="BN26" s="252" t="str">
        <f t="shared" si="29"/>
        <v/>
      </c>
      <c r="BO26" s="252" t="str">
        <f t="shared" si="29"/>
        <v/>
      </c>
      <c r="BP26" s="252" t="str">
        <f t="shared" si="29"/>
        <v/>
      </c>
      <c r="BQ26" s="252" t="str">
        <f t="shared" si="29"/>
        <v/>
      </c>
      <c r="BR26" s="252" t="str">
        <f t="shared" si="29"/>
        <v/>
      </c>
      <c r="BS26" s="252" t="str">
        <f t="shared" si="29"/>
        <v/>
      </c>
      <c r="BT26" s="252" t="str">
        <f t="shared" si="29"/>
        <v/>
      </c>
      <c r="BU26" s="252" t="str">
        <f t="shared" si="29"/>
        <v/>
      </c>
      <c r="BV26" s="252" t="str">
        <f t="shared" si="29"/>
        <v/>
      </c>
      <c r="BW26" s="252" t="str">
        <f t="shared" si="29"/>
        <v/>
      </c>
      <c r="BY26" s="252" t="str">
        <f t="shared" si="30"/>
        <v/>
      </c>
      <c r="BZ26" s="252" t="str">
        <f t="shared" si="30"/>
        <v/>
      </c>
      <c r="CA26" s="252" t="str">
        <f t="shared" si="30"/>
        <v/>
      </c>
      <c r="CB26" s="252" t="str">
        <f t="shared" si="30"/>
        <v/>
      </c>
      <c r="CC26" s="252" t="str">
        <f t="shared" si="30"/>
        <v/>
      </c>
      <c r="CD26" s="252" t="str">
        <f t="shared" si="30"/>
        <v/>
      </c>
      <c r="CE26" s="252" t="str">
        <f t="shared" si="30"/>
        <v/>
      </c>
      <c r="CF26" s="252" t="str">
        <f t="shared" si="30"/>
        <v/>
      </c>
      <c r="CG26" s="252" t="str">
        <f t="shared" si="30"/>
        <v/>
      </c>
      <c r="CH26" s="252" t="str">
        <f t="shared" si="30"/>
        <v/>
      </c>
      <c r="CJ26" s="252" t="str">
        <f t="shared" si="8"/>
        <v/>
      </c>
      <c r="CK26" s="252" t="str">
        <f t="shared" si="8"/>
        <v/>
      </c>
      <c r="CL26" s="252" t="str">
        <f t="shared" si="8"/>
        <v/>
      </c>
      <c r="CM26" s="252" t="str">
        <f t="shared" si="8"/>
        <v/>
      </c>
      <c r="CN26" s="252" t="str">
        <f t="shared" si="8"/>
        <v/>
      </c>
      <c r="CO26" s="252" t="str">
        <f t="shared" si="8"/>
        <v/>
      </c>
      <c r="CP26" s="252" t="str">
        <f t="shared" si="8"/>
        <v/>
      </c>
      <c r="CQ26" s="252" t="str">
        <f t="shared" si="8"/>
        <v/>
      </c>
      <c r="CR26" s="252" t="str">
        <f t="shared" si="8"/>
        <v/>
      </c>
      <c r="CS26" s="252" t="str">
        <f t="shared" si="8"/>
        <v/>
      </c>
      <c r="CU26" s="252" t="str">
        <f t="shared" si="9"/>
        <v/>
      </c>
      <c r="CV26" s="252" t="str">
        <f t="shared" si="9"/>
        <v/>
      </c>
      <c r="CW26" s="252" t="str">
        <f t="shared" si="9"/>
        <v/>
      </c>
      <c r="CX26" s="252" t="str">
        <f t="shared" si="9"/>
        <v/>
      </c>
      <c r="CY26" s="252" t="str">
        <f t="shared" si="9"/>
        <v/>
      </c>
      <c r="CZ26" s="252" t="str">
        <f t="shared" si="9"/>
        <v/>
      </c>
      <c r="DA26" s="252" t="str">
        <f t="shared" si="9"/>
        <v/>
      </c>
      <c r="DB26" s="252" t="str">
        <f t="shared" si="9"/>
        <v/>
      </c>
      <c r="DC26" s="252" t="str">
        <f t="shared" si="9"/>
        <v/>
      </c>
      <c r="DD26" s="252" t="str">
        <f t="shared" si="9"/>
        <v/>
      </c>
      <c r="DF26" s="252" t="str">
        <f t="shared" si="10"/>
        <v/>
      </c>
      <c r="DG26" s="252" t="str">
        <f t="shared" si="10"/>
        <v/>
      </c>
      <c r="DH26" s="252" t="str">
        <f t="shared" si="10"/>
        <v/>
      </c>
      <c r="DI26" s="252" t="str">
        <f t="shared" si="10"/>
        <v/>
      </c>
      <c r="DJ26" s="252" t="str">
        <f t="shared" si="10"/>
        <v/>
      </c>
      <c r="DK26" s="252" t="str">
        <f t="shared" si="10"/>
        <v/>
      </c>
      <c r="DL26" s="252" t="str">
        <f t="shared" si="10"/>
        <v/>
      </c>
      <c r="DM26" s="252" t="str">
        <f t="shared" si="10"/>
        <v/>
      </c>
      <c r="DN26" s="252" t="str">
        <f t="shared" si="10"/>
        <v/>
      </c>
      <c r="DO26" s="252" t="str">
        <f t="shared" si="10"/>
        <v/>
      </c>
    </row>
    <row r="27" spans="1:119" ht="15.95" customHeight="1" x14ac:dyDescent="0.2">
      <c r="A27" s="452" t="s">
        <v>128</v>
      </c>
      <c r="B27" s="453"/>
      <c r="C27" s="453"/>
      <c r="D27" s="453"/>
      <c r="E27" s="453"/>
      <c r="F27" s="453"/>
      <c r="G27" s="454"/>
      <c r="H27" s="195">
        <f t="shared" ref="H27:N27" si="31">SUM(H17:H18)</f>
        <v>9</v>
      </c>
      <c r="I27" s="187">
        <f t="shared" si="31"/>
        <v>270</v>
      </c>
      <c r="J27" s="188">
        <f t="shared" si="31"/>
        <v>208</v>
      </c>
      <c r="K27" s="188">
        <f t="shared" si="31"/>
        <v>128</v>
      </c>
      <c r="L27" s="188">
        <f t="shared" si="31"/>
        <v>80</v>
      </c>
      <c r="M27" s="188">
        <f t="shared" si="31"/>
        <v>0</v>
      </c>
      <c r="N27" s="190">
        <f t="shared" si="31"/>
        <v>62</v>
      </c>
      <c r="O27" s="214">
        <f>SUM(O17:O26)</f>
        <v>15</v>
      </c>
      <c r="P27" s="210"/>
      <c r="Q27" s="210"/>
      <c r="R27" s="210"/>
      <c r="S27" s="190">
        <f>SUM(S17:S26)</f>
        <v>9</v>
      </c>
      <c r="T27" s="191">
        <f>SUM(T17:T26)</f>
        <v>18</v>
      </c>
      <c r="U27" s="210"/>
      <c r="V27" s="210"/>
      <c r="W27" s="210"/>
      <c r="X27" s="190">
        <f>SUM(X17:X26)</f>
        <v>12</v>
      </c>
      <c r="Y27" s="191">
        <f>SUM(Y17:Y26)</f>
        <v>5</v>
      </c>
      <c r="Z27" s="210"/>
      <c r="AA27" s="210"/>
      <c r="AB27" s="210"/>
      <c r="AC27" s="190">
        <f>SUM(AC17:AC26)</f>
        <v>18</v>
      </c>
      <c r="AD27" s="191">
        <f>SUM(AD17:AD26)</f>
        <v>5</v>
      </c>
      <c r="AE27" s="210"/>
      <c r="AF27" s="210"/>
      <c r="AG27" s="210"/>
      <c r="AH27" s="190">
        <f>SUM(AH17:AH26)</f>
        <v>3</v>
      </c>
      <c r="AI27" s="191">
        <f>SUM(AI17:AI26)</f>
        <v>0</v>
      </c>
      <c r="AJ27" s="210"/>
      <c r="AK27" s="210"/>
      <c r="AL27" s="210"/>
      <c r="AM27" s="190">
        <f>SUM(AM17:AM26)</f>
        <v>0</v>
      </c>
      <c r="AN27" s="191">
        <f>SUM(AN17:AN26)</f>
        <v>0</v>
      </c>
      <c r="AO27" s="210"/>
      <c r="AP27" s="210"/>
      <c r="AQ27" s="210"/>
      <c r="AR27" s="190">
        <f>SUM(AR17:AR26)</f>
        <v>0</v>
      </c>
      <c r="AS27" s="191">
        <f>SUM(AS17:AS26)</f>
        <v>0</v>
      </c>
      <c r="AT27" s="210"/>
      <c r="AU27" s="210"/>
      <c r="AV27" s="210"/>
      <c r="AW27" s="190">
        <f>SUM(AW17:AW26)</f>
        <v>0</v>
      </c>
      <c r="AX27" s="191">
        <f>SUM(AX17:AX26)</f>
        <v>0</v>
      </c>
      <c r="AY27" s="210"/>
      <c r="AZ27" s="210"/>
      <c r="BA27" s="210"/>
      <c r="BB27" s="190">
        <f>SUM(BB17:BB26)</f>
        <v>0</v>
      </c>
      <c r="BC27" s="191">
        <f>SUM(BC17:BC26)</f>
        <v>0</v>
      </c>
      <c r="BD27" s="210"/>
      <c r="BE27" s="210"/>
      <c r="BF27" s="210"/>
      <c r="BG27" s="190">
        <f>SUM(BG17:BG26)</f>
        <v>0</v>
      </c>
      <c r="BH27" s="191">
        <f>SUM(BH17:BH26)</f>
        <v>0</v>
      </c>
      <c r="BI27" s="210"/>
      <c r="BJ27" s="210"/>
      <c r="BK27" s="210"/>
      <c r="BL27" s="190">
        <f>SUM(BL17:BL26)</f>
        <v>0</v>
      </c>
      <c r="BN27" s="252" t="str">
        <f t="shared" si="29"/>
        <v/>
      </c>
      <c r="BO27" s="252" t="str">
        <f t="shared" si="29"/>
        <v/>
      </c>
      <c r="BP27" s="252" t="str">
        <f t="shared" si="29"/>
        <v/>
      </c>
      <c r="BQ27" s="252" t="str">
        <f t="shared" si="29"/>
        <v/>
      </c>
      <c r="BR27" s="252" t="str">
        <f t="shared" si="29"/>
        <v/>
      </c>
      <c r="BS27" s="252" t="str">
        <f t="shared" si="29"/>
        <v/>
      </c>
      <c r="BT27" s="252" t="str">
        <f t="shared" si="29"/>
        <v/>
      </c>
      <c r="BU27" s="252" t="str">
        <f t="shared" si="29"/>
        <v/>
      </c>
      <c r="BV27" s="252" t="str">
        <f t="shared" si="29"/>
        <v/>
      </c>
      <c r="BW27" s="252" t="str">
        <f t="shared" si="29"/>
        <v/>
      </c>
      <c r="BY27" s="252" t="str">
        <f t="shared" si="30"/>
        <v/>
      </c>
      <c r="BZ27" s="252" t="str">
        <f t="shared" si="30"/>
        <v/>
      </c>
      <c r="CA27" s="252" t="str">
        <f t="shared" si="30"/>
        <v/>
      </c>
      <c r="CB27" s="252" t="str">
        <f t="shared" si="30"/>
        <v/>
      </c>
      <c r="CC27" s="252" t="str">
        <f t="shared" si="30"/>
        <v/>
      </c>
      <c r="CD27" s="252" t="str">
        <f t="shared" si="30"/>
        <v/>
      </c>
      <c r="CE27" s="252" t="str">
        <f t="shared" si="30"/>
        <v/>
      </c>
      <c r="CF27" s="252" t="str">
        <f t="shared" si="30"/>
        <v/>
      </c>
      <c r="CG27" s="252" t="str">
        <f t="shared" si="30"/>
        <v/>
      </c>
      <c r="CH27" s="252" t="str">
        <f t="shared" si="30"/>
        <v/>
      </c>
      <c r="CJ27" s="252" t="str">
        <f t="shared" ref="CJ27:CS32" si="32">IFERROR(SEARCH(" "&amp;CJ$11&amp;" "," "&amp;$E27&amp;" "),"")</f>
        <v/>
      </c>
      <c r="CK27" s="252" t="str">
        <f t="shared" si="32"/>
        <v/>
      </c>
      <c r="CL27" s="252" t="str">
        <f t="shared" si="32"/>
        <v/>
      </c>
      <c r="CM27" s="252" t="str">
        <f t="shared" si="32"/>
        <v/>
      </c>
      <c r="CN27" s="252" t="str">
        <f t="shared" si="32"/>
        <v/>
      </c>
      <c r="CO27" s="252" t="str">
        <f t="shared" si="32"/>
        <v/>
      </c>
      <c r="CP27" s="252" t="str">
        <f t="shared" si="32"/>
        <v/>
      </c>
      <c r="CQ27" s="252" t="str">
        <f t="shared" si="32"/>
        <v/>
      </c>
      <c r="CR27" s="252" t="str">
        <f t="shared" si="32"/>
        <v/>
      </c>
      <c r="CS27" s="252" t="str">
        <f t="shared" si="32"/>
        <v/>
      </c>
      <c r="CU27" s="252" t="str">
        <f t="shared" ref="CU27:DD32" si="33">IFERROR(SEARCH(" "&amp;CU$11&amp;" "," "&amp;$F27&amp;" "),"")</f>
        <v/>
      </c>
      <c r="CV27" s="252" t="str">
        <f t="shared" si="33"/>
        <v/>
      </c>
      <c r="CW27" s="252" t="str">
        <f t="shared" si="33"/>
        <v/>
      </c>
      <c r="CX27" s="252" t="str">
        <f t="shared" si="33"/>
        <v/>
      </c>
      <c r="CY27" s="252" t="str">
        <f t="shared" si="33"/>
        <v/>
      </c>
      <c r="CZ27" s="252" t="str">
        <f t="shared" si="33"/>
        <v/>
      </c>
      <c r="DA27" s="252" t="str">
        <f t="shared" si="33"/>
        <v/>
      </c>
      <c r="DB27" s="252" t="str">
        <f t="shared" si="33"/>
        <v/>
      </c>
      <c r="DC27" s="252" t="str">
        <f t="shared" si="33"/>
        <v/>
      </c>
      <c r="DD27" s="252" t="str">
        <f t="shared" si="33"/>
        <v/>
      </c>
      <c r="DF27" s="252" t="str">
        <f t="shared" ref="DF27:DO32" si="34">IFERROR(SEARCH(" "&amp;DF$11&amp;" "," "&amp;$G27&amp;" "),"")</f>
        <v/>
      </c>
      <c r="DG27" s="252" t="str">
        <f t="shared" si="34"/>
        <v/>
      </c>
      <c r="DH27" s="252" t="str">
        <f t="shared" si="34"/>
        <v/>
      </c>
      <c r="DI27" s="252" t="str">
        <f t="shared" si="34"/>
        <v/>
      </c>
      <c r="DJ27" s="252" t="str">
        <f t="shared" si="34"/>
        <v/>
      </c>
      <c r="DK27" s="252" t="str">
        <f t="shared" si="34"/>
        <v/>
      </c>
      <c r="DL27" s="252" t="str">
        <f t="shared" si="34"/>
        <v/>
      </c>
      <c r="DM27" s="252" t="str">
        <f t="shared" si="34"/>
        <v/>
      </c>
      <c r="DN27" s="252" t="str">
        <f t="shared" si="34"/>
        <v/>
      </c>
      <c r="DO27" s="252" t="str">
        <f t="shared" si="34"/>
        <v/>
      </c>
    </row>
    <row r="28" spans="1:119" ht="15.95" customHeight="1" thickBot="1" x14ac:dyDescent="0.25">
      <c r="A28" s="486" t="s">
        <v>132</v>
      </c>
      <c r="B28" s="487"/>
      <c r="C28" s="487"/>
      <c r="D28" s="487"/>
      <c r="E28" s="487"/>
      <c r="F28" s="487"/>
      <c r="G28" s="488"/>
      <c r="H28" s="196">
        <f t="shared" ref="H28:O28" si="35">H15+H27</f>
        <v>18</v>
      </c>
      <c r="I28" s="193">
        <f t="shared" si="35"/>
        <v>540</v>
      </c>
      <c r="J28" s="194">
        <f t="shared" si="35"/>
        <v>448</v>
      </c>
      <c r="K28" s="194">
        <f t="shared" si="35"/>
        <v>224</v>
      </c>
      <c r="L28" s="194">
        <f t="shared" si="35"/>
        <v>224</v>
      </c>
      <c r="M28" s="194">
        <f t="shared" si="35"/>
        <v>0</v>
      </c>
      <c r="N28" s="197">
        <f t="shared" si="35"/>
        <v>92</v>
      </c>
      <c r="O28" s="215">
        <f t="shared" si="35"/>
        <v>25</v>
      </c>
      <c r="P28" s="211"/>
      <c r="Q28" s="211"/>
      <c r="R28" s="211"/>
      <c r="S28" s="197">
        <f>S15+S27</f>
        <v>15</v>
      </c>
      <c r="T28" s="216">
        <f>T15+T27</f>
        <v>23</v>
      </c>
      <c r="U28" s="211"/>
      <c r="V28" s="211"/>
      <c r="W28" s="211"/>
      <c r="X28" s="197">
        <f>X15+X27</f>
        <v>15</v>
      </c>
      <c r="Y28" s="216">
        <f>Y15+Y27</f>
        <v>5</v>
      </c>
      <c r="Z28" s="211"/>
      <c r="AA28" s="211"/>
      <c r="AB28" s="211"/>
      <c r="AC28" s="197">
        <f>AC15+AC27</f>
        <v>18</v>
      </c>
      <c r="AD28" s="216">
        <f>AD15+AD27</f>
        <v>5</v>
      </c>
      <c r="AE28" s="211"/>
      <c r="AF28" s="211"/>
      <c r="AG28" s="211"/>
      <c r="AH28" s="197">
        <f>AH15+AH27</f>
        <v>3</v>
      </c>
      <c r="AI28" s="216">
        <f>AI15+AI27</f>
        <v>0</v>
      </c>
      <c r="AJ28" s="211"/>
      <c r="AK28" s="211"/>
      <c r="AL28" s="211"/>
      <c r="AM28" s="197">
        <f>AM15+AM27</f>
        <v>0</v>
      </c>
      <c r="AN28" s="216">
        <f>AN15+AN27</f>
        <v>0</v>
      </c>
      <c r="AO28" s="211"/>
      <c r="AP28" s="211"/>
      <c r="AQ28" s="211"/>
      <c r="AR28" s="197">
        <f>AR15+AR27</f>
        <v>0</v>
      </c>
      <c r="AS28" s="216">
        <f>AS15+AS27</f>
        <v>0</v>
      </c>
      <c r="AT28" s="211"/>
      <c r="AU28" s="211"/>
      <c r="AV28" s="211"/>
      <c r="AW28" s="197">
        <f>AW15+AW27</f>
        <v>0</v>
      </c>
      <c r="AX28" s="216">
        <f>AX15+AX27</f>
        <v>0</v>
      </c>
      <c r="AY28" s="211"/>
      <c r="AZ28" s="211"/>
      <c r="BA28" s="211"/>
      <c r="BB28" s="197">
        <f>BB15+BB27</f>
        <v>0</v>
      </c>
      <c r="BC28" s="216">
        <f>BC15+BC27</f>
        <v>0</v>
      </c>
      <c r="BD28" s="211"/>
      <c r="BE28" s="211"/>
      <c r="BF28" s="211"/>
      <c r="BG28" s="197">
        <f>BG15+BG27</f>
        <v>0</v>
      </c>
      <c r="BH28" s="216">
        <f>BH15+BH27</f>
        <v>0</v>
      </c>
      <c r="BI28" s="211"/>
      <c r="BJ28" s="211"/>
      <c r="BK28" s="211"/>
      <c r="BL28" s="197">
        <f>BL15+BL27</f>
        <v>0</v>
      </c>
      <c r="BN28" s="252" t="str">
        <f t="shared" si="29"/>
        <v/>
      </c>
      <c r="BO28" s="252" t="str">
        <f t="shared" si="29"/>
        <v/>
      </c>
      <c r="BP28" s="252" t="str">
        <f t="shared" si="29"/>
        <v/>
      </c>
      <c r="BQ28" s="252" t="str">
        <f t="shared" si="29"/>
        <v/>
      </c>
      <c r="BR28" s="252" t="str">
        <f t="shared" si="29"/>
        <v/>
      </c>
      <c r="BS28" s="252" t="str">
        <f t="shared" si="29"/>
        <v/>
      </c>
      <c r="BT28" s="252" t="str">
        <f t="shared" si="29"/>
        <v/>
      </c>
      <c r="BU28" s="252" t="str">
        <f t="shared" si="29"/>
        <v/>
      </c>
      <c r="BV28" s="252" t="str">
        <f t="shared" si="29"/>
        <v/>
      </c>
      <c r="BW28" s="252" t="str">
        <f t="shared" si="29"/>
        <v/>
      </c>
      <c r="BY28" s="252" t="str">
        <f t="shared" si="30"/>
        <v/>
      </c>
      <c r="BZ28" s="252" t="str">
        <f t="shared" si="30"/>
        <v/>
      </c>
      <c r="CA28" s="252" t="str">
        <f t="shared" si="30"/>
        <v/>
      </c>
      <c r="CB28" s="252" t="str">
        <f t="shared" si="30"/>
        <v/>
      </c>
      <c r="CC28" s="252" t="str">
        <f t="shared" si="30"/>
        <v/>
      </c>
      <c r="CD28" s="252" t="str">
        <f t="shared" si="30"/>
        <v/>
      </c>
      <c r="CE28" s="252" t="str">
        <f t="shared" si="30"/>
        <v/>
      </c>
      <c r="CF28" s="252" t="str">
        <f t="shared" si="30"/>
        <v/>
      </c>
      <c r="CG28" s="252" t="str">
        <f t="shared" si="30"/>
        <v/>
      </c>
      <c r="CH28" s="252" t="str">
        <f t="shared" si="30"/>
        <v/>
      </c>
      <c r="CJ28" s="252" t="str">
        <f t="shared" si="32"/>
        <v/>
      </c>
      <c r="CK28" s="252" t="str">
        <f t="shared" si="32"/>
        <v/>
      </c>
      <c r="CL28" s="252" t="str">
        <f t="shared" si="32"/>
        <v/>
      </c>
      <c r="CM28" s="252" t="str">
        <f t="shared" si="32"/>
        <v/>
      </c>
      <c r="CN28" s="252" t="str">
        <f t="shared" si="32"/>
        <v/>
      </c>
      <c r="CO28" s="252" t="str">
        <f t="shared" si="32"/>
        <v/>
      </c>
      <c r="CP28" s="252" t="str">
        <f t="shared" si="32"/>
        <v/>
      </c>
      <c r="CQ28" s="252" t="str">
        <f t="shared" si="32"/>
        <v/>
      </c>
      <c r="CR28" s="252" t="str">
        <f t="shared" si="32"/>
        <v/>
      </c>
      <c r="CS28" s="252" t="str">
        <f t="shared" si="32"/>
        <v/>
      </c>
      <c r="CU28" s="252" t="str">
        <f t="shared" si="33"/>
        <v/>
      </c>
      <c r="CV28" s="252" t="str">
        <f t="shared" si="33"/>
        <v/>
      </c>
      <c r="CW28" s="252" t="str">
        <f t="shared" si="33"/>
        <v/>
      </c>
      <c r="CX28" s="252" t="str">
        <f t="shared" si="33"/>
        <v/>
      </c>
      <c r="CY28" s="252" t="str">
        <f t="shared" si="33"/>
        <v/>
      </c>
      <c r="CZ28" s="252" t="str">
        <f t="shared" si="33"/>
        <v/>
      </c>
      <c r="DA28" s="252" t="str">
        <f t="shared" si="33"/>
        <v/>
      </c>
      <c r="DB28" s="252" t="str">
        <f t="shared" si="33"/>
        <v/>
      </c>
      <c r="DC28" s="252" t="str">
        <f t="shared" si="33"/>
        <v/>
      </c>
      <c r="DD28" s="252" t="str">
        <f t="shared" si="33"/>
        <v/>
      </c>
      <c r="DF28" s="252" t="str">
        <f t="shared" si="34"/>
        <v/>
      </c>
      <c r="DG28" s="252" t="str">
        <f t="shared" si="34"/>
        <v/>
      </c>
      <c r="DH28" s="252" t="str">
        <f t="shared" si="34"/>
        <v/>
      </c>
      <c r="DI28" s="252" t="str">
        <f t="shared" si="34"/>
        <v/>
      </c>
      <c r="DJ28" s="252" t="str">
        <f t="shared" si="34"/>
        <v/>
      </c>
      <c r="DK28" s="252" t="str">
        <f t="shared" si="34"/>
        <v/>
      </c>
      <c r="DL28" s="252" t="str">
        <f t="shared" si="34"/>
        <v/>
      </c>
      <c r="DM28" s="252" t="str">
        <f t="shared" si="34"/>
        <v/>
      </c>
      <c r="DN28" s="252" t="str">
        <f t="shared" si="34"/>
        <v/>
      </c>
      <c r="DO28" s="252" t="str">
        <f t="shared" si="34"/>
        <v/>
      </c>
    </row>
    <row r="29" spans="1:119" ht="15.95" customHeight="1" x14ac:dyDescent="0.2">
      <c r="A29" s="519" t="s">
        <v>133</v>
      </c>
      <c r="B29" s="520"/>
      <c r="C29" s="520"/>
      <c r="D29" s="520"/>
      <c r="E29" s="520"/>
      <c r="F29" s="520"/>
      <c r="G29" s="520"/>
      <c r="H29" s="520"/>
      <c r="I29" s="520"/>
      <c r="J29" s="520"/>
      <c r="K29" s="520"/>
      <c r="L29" s="520"/>
      <c r="M29" s="520"/>
      <c r="N29" s="520"/>
      <c r="O29" s="520"/>
      <c r="P29" s="520"/>
      <c r="Q29" s="520"/>
      <c r="R29" s="520"/>
      <c r="S29" s="520"/>
      <c r="T29" s="520"/>
      <c r="U29" s="520"/>
      <c r="V29" s="520"/>
      <c r="W29" s="520"/>
      <c r="X29" s="520"/>
      <c r="Y29" s="520"/>
      <c r="Z29" s="520"/>
      <c r="AA29" s="520"/>
      <c r="AB29" s="520"/>
      <c r="AC29" s="520"/>
      <c r="AD29" s="520"/>
      <c r="AE29" s="520"/>
      <c r="AF29" s="520"/>
      <c r="AG29" s="520"/>
      <c r="AH29" s="520"/>
      <c r="AI29" s="520"/>
      <c r="AJ29" s="520"/>
      <c r="AK29" s="520"/>
      <c r="AL29" s="520"/>
      <c r="AM29" s="520"/>
      <c r="AN29" s="520"/>
      <c r="AO29" s="520"/>
      <c r="AP29" s="520"/>
      <c r="AQ29" s="520"/>
      <c r="AR29" s="520"/>
      <c r="AS29" s="520"/>
      <c r="AT29" s="520"/>
      <c r="AU29" s="520"/>
      <c r="AV29" s="520"/>
      <c r="AW29" s="520"/>
      <c r="AX29" s="520"/>
      <c r="AY29" s="520"/>
      <c r="AZ29" s="520"/>
      <c r="BA29" s="520"/>
      <c r="BB29" s="520"/>
      <c r="BC29" s="520"/>
      <c r="BD29" s="520"/>
      <c r="BE29" s="520"/>
      <c r="BF29" s="520"/>
      <c r="BG29" s="520"/>
      <c r="BH29" s="520"/>
      <c r="BI29" s="520"/>
      <c r="BJ29" s="520"/>
      <c r="BK29" s="520"/>
      <c r="BL29" s="521"/>
      <c r="BN29" s="252" t="str">
        <f t="shared" si="29"/>
        <v/>
      </c>
      <c r="BO29" s="252" t="str">
        <f t="shared" si="29"/>
        <v/>
      </c>
      <c r="BP29" s="252" t="str">
        <f t="shared" si="29"/>
        <v/>
      </c>
      <c r="BQ29" s="252" t="str">
        <f t="shared" si="29"/>
        <v/>
      </c>
      <c r="BR29" s="252" t="str">
        <f t="shared" si="29"/>
        <v/>
      </c>
      <c r="BS29" s="252" t="str">
        <f t="shared" si="29"/>
        <v/>
      </c>
      <c r="BT29" s="252" t="str">
        <f t="shared" si="29"/>
        <v/>
      </c>
      <c r="BU29" s="252" t="str">
        <f t="shared" si="29"/>
        <v/>
      </c>
      <c r="BV29" s="252" t="str">
        <f t="shared" si="29"/>
        <v/>
      </c>
      <c r="BW29" s="252" t="str">
        <f t="shared" si="29"/>
        <v/>
      </c>
      <c r="BY29" s="252" t="str">
        <f t="shared" si="30"/>
        <v/>
      </c>
      <c r="BZ29" s="252" t="str">
        <f t="shared" si="30"/>
        <v/>
      </c>
      <c r="CA29" s="252" t="str">
        <f t="shared" si="30"/>
        <v/>
      </c>
      <c r="CB29" s="252" t="str">
        <f t="shared" si="30"/>
        <v/>
      </c>
      <c r="CC29" s="252" t="str">
        <f t="shared" si="30"/>
        <v/>
      </c>
      <c r="CD29" s="252" t="str">
        <f t="shared" si="30"/>
        <v/>
      </c>
      <c r="CE29" s="252" t="str">
        <f t="shared" si="30"/>
        <v/>
      </c>
      <c r="CF29" s="252" t="str">
        <f t="shared" si="30"/>
        <v/>
      </c>
      <c r="CG29" s="252" t="str">
        <f t="shared" si="30"/>
        <v/>
      </c>
      <c r="CH29" s="252" t="str">
        <f t="shared" si="30"/>
        <v/>
      </c>
      <c r="CJ29" s="252" t="str">
        <f t="shared" si="32"/>
        <v/>
      </c>
      <c r="CK29" s="252" t="str">
        <f t="shared" si="32"/>
        <v/>
      </c>
      <c r="CL29" s="252" t="str">
        <f t="shared" si="32"/>
        <v/>
      </c>
      <c r="CM29" s="252" t="str">
        <f t="shared" si="32"/>
        <v/>
      </c>
      <c r="CN29" s="252" t="str">
        <f t="shared" si="32"/>
        <v/>
      </c>
      <c r="CO29" s="252" t="str">
        <f t="shared" si="32"/>
        <v/>
      </c>
      <c r="CP29" s="252" t="str">
        <f t="shared" si="32"/>
        <v/>
      </c>
      <c r="CQ29" s="252" t="str">
        <f t="shared" si="32"/>
        <v/>
      </c>
      <c r="CR29" s="252" t="str">
        <f t="shared" si="32"/>
        <v/>
      </c>
      <c r="CS29" s="252" t="str">
        <f t="shared" si="32"/>
        <v/>
      </c>
      <c r="CU29" s="252" t="str">
        <f t="shared" si="33"/>
        <v/>
      </c>
      <c r="CV29" s="252" t="str">
        <f t="shared" si="33"/>
        <v/>
      </c>
      <c r="CW29" s="252" t="str">
        <f t="shared" si="33"/>
        <v/>
      </c>
      <c r="CX29" s="252" t="str">
        <f t="shared" si="33"/>
        <v/>
      </c>
      <c r="CY29" s="252" t="str">
        <f t="shared" si="33"/>
        <v/>
      </c>
      <c r="CZ29" s="252" t="str">
        <f t="shared" si="33"/>
        <v/>
      </c>
      <c r="DA29" s="252" t="str">
        <f t="shared" si="33"/>
        <v/>
      </c>
      <c r="DB29" s="252" t="str">
        <f t="shared" si="33"/>
        <v/>
      </c>
      <c r="DC29" s="252" t="str">
        <f t="shared" si="33"/>
        <v/>
      </c>
      <c r="DD29" s="252" t="str">
        <f t="shared" si="33"/>
        <v/>
      </c>
      <c r="DF29" s="252" t="str">
        <f t="shared" si="34"/>
        <v/>
      </c>
      <c r="DG29" s="252" t="str">
        <f t="shared" si="34"/>
        <v/>
      </c>
      <c r="DH29" s="252" t="str">
        <f t="shared" si="34"/>
        <v/>
      </c>
      <c r="DI29" s="252" t="str">
        <f t="shared" si="34"/>
        <v/>
      </c>
      <c r="DJ29" s="252" t="str">
        <f t="shared" si="34"/>
        <v/>
      </c>
      <c r="DK29" s="252" t="str">
        <f t="shared" si="34"/>
        <v/>
      </c>
      <c r="DL29" s="252" t="str">
        <f t="shared" si="34"/>
        <v/>
      </c>
      <c r="DM29" s="252" t="str">
        <f t="shared" si="34"/>
        <v/>
      </c>
      <c r="DN29" s="252" t="str">
        <f t="shared" si="34"/>
        <v/>
      </c>
      <c r="DO29" s="252" t="str">
        <f t="shared" si="34"/>
        <v/>
      </c>
    </row>
    <row r="30" spans="1:119" ht="15.95" customHeight="1" x14ac:dyDescent="0.2">
      <c r="A30" s="455" t="s">
        <v>130</v>
      </c>
      <c r="B30" s="456"/>
      <c r="C30" s="456"/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  <c r="AP30" s="456"/>
      <c r="AQ30" s="456"/>
      <c r="AR30" s="456"/>
      <c r="AS30" s="456"/>
      <c r="AT30" s="456"/>
      <c r="AU30" s="456"/>
      <c r="AV30" s="456"/>
      <c r="AW30" s="456"/>
      <c r="AX30" s="456"/>
      <c r="AY30" s="456"/>
      <c r="AZ30" s="456"/>
      <c r="BA30" s="456"/>
      <c r="BB30" s="456"/>
      <c r="BC30" s="456"/>
      <c r="BD30" s="456"/>
      <c r="BE30" s="456"/>
      <c r="BF30" s="456"/>
      <c r="BG30" s="456"/>
      <c r="BH30" s="456"/>
      <c r="BI30" s="456"/>
      <c r="BJ30" s="456"/>
      <c r="BK30" s="456"/>
      <c r="BL30" s="457"/>
      <c r="BN30" s="252" t="str">
        <f t="shared" si="29"/>
        <v/>
      </c>
      <c r="BO30" s="252" t="str">
        <f t="shared" si="29"/>
        <v/>
      </c>
      <c r="BP30" s="252" t="str">
        <f t="shared" si="29"/>
        <v/>
      </c>
      <c r="BQ30" s="252" t="str">
        <f t="shared" si="29"/>
        <v/>
      </c>
      <c r="BR30" s="252" t="str">
        <f t="shared" si="29"/>
        <v/>
      </c>
      <c r="BS30" s="252" t="str">
        <f t="shared" si="29"/>
        <v/>
      </c>
      <c r="BT30" s="252" t="str">
        <f t="shared" si="29"/>
        <v/>
      </c>
      <c r="BU30" s="252" t="str">
        <f t="shared" si="29"/>
        <v/>
      </c>
      <c r="BV30" s="252" t="str">
        <f t="shared" si="29"/>
        <v/>
      </c>
      <c r="BW30" s="252" t="str">
        <f t="shared" si="29"/>
        <v/>
      </c>
      <c r="BY30" s="252" t="str">
        <f t="shared" si="30"/>
        <v/>
      </c>
      <c r="BZ30" s="252" t="str">
        <f t="shared" si="30"/>
        <v/>
      </c>
      <c r="CA30" s="252" t="str">
        <f t="shared" si="30"/>
        <v/>
      </c>
      <c r="CB30" s="252" t="str">
        <f t="shared" si="30"/>
        <v/>
      </c>
      <c r="CC30" s="252" t="str">
        <f t="shared" si="30"/>
        <v/>
      </c>
      <c r="CD30" s="252" t="str">
        <f t="shared" si="30"/>
        <v/>
      </c>
      <c r="CE30" s="252" t="str">
        <f t="shared" si="30"/>
        <v/>
      </c>
      <c r="CF30" s="252" t="str">
        <f t="shared" si="30"/>
        <v/>
      </c>
      <c r="CG30" s="252" t="str">
        <f t="shared" si="30"/>
        <v/>
      </c>
      <c r="CH30" s="252" t="str">
        <f t="shared" si="30"/>
        <v/>
      </c>
      <c r="CJ30" s="252" t="str">
        <f t="shared" si="32"/>
        <v/>
      </c>
      <c r="CK30" s="252" t="str">
        <f t="shared" si="32"/>
        <v/>
      </c>
      <c r="CL30" s="252" t="str">
        <f t="shared" si="32"/>
        <v/>
      </c>
      <c r="CM30" s="252" t="str">
        <f t="shared" si="32"/>
        <v/>
      </c>
      <c r="CN30" s="252" t="str">
        <f t="shared" si="32"/>
        <v/>
      </c>
      <c r="CO30" s="252" t="str">
        <f t="shared" si="32"/>
        <v/>
      </c>
      <c r="CP30" s="252" t="str">
        <f t="shared" si="32"/>
        <v/>
      </c>
      <c r="CQ30" s="252" t="str">
        <f t="shared" si="32"/>
        <v/>
      </c>
      <c r="CR30" s="252" t="str">
        <f t="shared" si="32"/>
        <v/>
      </c>
      <c r="CS30" s="252" t="str">
        <f t="shared" si="32"/>
        <v/>
      </c>
      <c r="CU30" s="252" t="str">
        <f t="shared" si="33"/>
        <v/>
      </c>
      <c r="CV30" s="252" t="str">
        <f t="shared" si="33"/>
        <v/>
      </c>
      <c r="CW30" s="252" t="str">
        <f t="shared" si="33"/>
        <v/>
      </c>
      <c r="CX30" s="252" t="str">
        <f t="shared" si="33"/>
        <v/>
      </c>
      <c r="CY30" s="252" t="str">
        <f t="shared" si="33"/>
        <v/>
      </c>
      <c r="CZ30" s="252" t="str">
        <f t="shared" si="33"/>
        <v/>
      </c>
      <c r="DA30" s="252" t="str">
        <f t="shared" si="33"/>
        <v/>
      </c>
      <c r="DB30" s="252" t="str">
        <f t="shared" si="33"/>
        <v/>
      </c>
      <c r="DC30" s="252" t="str">
        <f t="shared" si="33"/>
        <v/>
      </c>
      <c r="DD30" s="252" t="str">
        <f t="shared" si="33"/>
        <v/>
      </c>
      <c r="DF30" s="252" t="str">
        <f t="shared" si="34"/>
        <v/>
      </c>
      <c r="DG30" s="252" t="str">
        <f t="shared" si="34"/>
        <v/>
      </c>
      <c r="DH30" s="252" t="str">
        <f t="shared" si="34"/>
        <v/>
      </c>
      <c r="DI30" s="252" t="str">
        <f t="shared" si="34"/>
        <v/>
      </c>
      <c r="DJ30" s="252" t="str">
        <f t="shared" si="34"/>
        <v/>
      </c>
      <c r="DK30" s="252" t="str">
        <f t="shared" si="34"/>
        <v/>
      </c>
      <c r="DL30" s="252" t="str">
        <f t="shared" si="34"/>
        <v/>
      </c>
      <c r="DM30" s="252" t="str">
        <f t="shared" si="34"/>
        <v/>
      </c>
      <c r="DN30" s="252" t="str">
        <f t="shared" si="34"/>
        <v/>
      </c>
      <c r="DO30" s="252" t="str">
        <f t="shared" si="34"/>
        <v/>
      </c>
    </row>
    <row r="31" spans="1:119" ht="15.95" customHeight="1" x14ac:dyDescent="0.2">
      <c r="A31" s="155" t="s">
        <v>102</v>
      </c>
      <c r="B31" s="143" t="s">
        <v>179</v>
      </c>
      <c r="C31" s="145"/>
      <c r="D31" s="146">
        <v>3</v>
      </c>
      <c r="E31" s="147"/>
      <c r="F31" s="147"/>
      <c r="G31" s="148"/>
      <c r="H31" s="140">
        <v>4</v>
      </c>
      <c r="I31" s="187">
        <f>H31*30</f>
        <v>120</v>
      </c>
      <c r="J31" s="188">
        <f t="shared" ref="J31:M32" si="36">IF(Т_РВО="Перший бакалаврський",IF(Т_ФН="денна",O31*$S$2+T31*$X$2+Y31*$AC$2+AD31*$AH$2+AI31*$AM$2+AN31*$AR$2+AS31*$AW$2+AX31*$BB$2+BC31*$BG$2+BH31*$BL$2,O31+T31+Y31+AD31+AI31+AN31+AS31+AX31+BC31+BH31),IF(Т_ФН="денна",O31*$S$2+T31*$X$2+Y31*$AC$2+AD31*$AH$2,O31+T31+Y31+AD31))</f>
        <v>96</v>
      </c>
      <c r="K31" s="188">
        <f t="shared" si="36"/>
        <v>64</v>
      </c>
      <c r="L31" s="188">
        <f t="shared" si="36"/>
        <v>32</v>
      </c>
      <c r="M31" s="188">
        <f t="shared" si="36"/>
        <v>0</v>
      </c>
      <c r="N31" s="192">
        <f>I31-J31</f>
        <v>24</v>
      </c>
      <c r="O31" s="217">
        <f>P31+Q31+R31</f>
        <v>0</v>
      </c>
      <c r="P31" s="142"/>
      <c r="Q31" s="142"/>
      <c r="R31" s="142"/>
      <c r="S31" s="141"/>
      <c r="T31" s="217">
        <f>U31+V31+W31</f>
        <v>0</v>
      </c>
      <c r="U31" s="213"/>
      <c r="V31" s="213"/>
      <c r="W31" s="213"/>
      <c r="X31" s="150"/>
      <c r="Y31" s="217">
        <f>Z31+AA31+AB31</f>
        <v>6</v>
      </c>
      <c r="Z31" s="225">
        <v>4</v>
      </c>
      <c r="AA31" s="225">
        <v>2</v>
      </c>
      <c r="AB31" s="225"/>
      <c r="AC31" s="57">
        <v>4</v>
      </c>
      <c r="AD31" s="217">
        <f>AE31+AF31+AG31</f>
        <v>0</v>
      </c>
      <c r="AE31" s="225"/>
      <c r="AF31" s="225"/>
      <c r="AG31" s="225"/>
      <c r="AH31" s="57"/>
      <c r="AI31" s="217">
        <f>AJ31+AK31+AL31</f>
        <v>0</v>
      </c>
      <c r="AJ31" s="213"/>
      <c r="AK31" s="213"/>
      <c r="AL31" s="213"/>
      <c r="AM31" s="217">
        <f>AN31+AO31+AP31</f>
        <v>0</v>
      </c>
      <c r="AN31" s="149"/>
      <c r="AO31" s="213"/>
      <c r="AP31" s="213"/>
      <c r="AQ31" s="213"/>
      <c r="AR31" s="150"/>
      <c r="AS31" s="217">
        <f>AT31+AU31+AV31</f>
        <v>0</v>
      </c>
      <c r="AT31" s="213"/>
      <c r="AU31" s="213"/>
      <c r="AV31" s="213"/>
      <c r="AW31" s="150"/>
      <c r="AX31" s="217">
        <f>AY31+AZ31+BA31</f>
        <v>0</v>
      </c>
      <c r="AY31" s="213"/>
      <c r="AZ31" s="213"/>
      <c r="BA31" s="213"/>
      <c r="BB31" s="150"/>
      <c r="BC31" s="217">
        <f>BD31+BE31+BF31</f>
        <v>0</v>
      </c>
      <c r="BD31" s="213"/>
      <c r="BE31" s="213"/>
      <c r="BF31" s="213"/>
      <c r="BG31" s="151"/>
      <c r="BH31" s="217">
        <f>BI31+BJ31+BK31</f>
        <v>0</v>
      </c>
      <c r="BI31" s="213"/>
      <c r="BJ31" s="213"/>
      <c r="BK31" s="213"/>
      <c r="BL31" s="139"/>
      <c r="BN31" s="252" t="str">
        <f t="shared" si="29"/>
        <v/>
      </c>
      <c r="BO31" s="252" t="str">
        <f t="shared" si="29"/>
        <v/>
      </c>
      <c r="BP31" s="252" t="str">
        <f t="shared" si="29"/>
        <v/>
      </c>
      <c r="BQ31" s="252" t="str">
        <f t="shared" si="29"/>
        <v/>
      </c>
      <c r="BR31" s="252" t="str">
        <f t="shared" si="29"/>
        <v/>
      </c>
      <c r="BS31" s="252" t="str">
        <f t="shared" si="29"/>
        <v/>
      </c>
      <c r="BT31" s="252" t="str">
        <f t="shared" si="29"/>
        <v/>
      </c>
      <c r="BU31" s="252" t="str">
        <f t="shared" si="29"/>
        <v/>
      </c>
      <c r="BV31" s="252" t="str">
        <f t="shared" si="29"/>
        <v/>
      </c>
      <c r="BW31" s="252" t="str">
        <f t="shared" si="29"/>
        <v/>
      </c>
      <c r="BY31" s="252" t="str">
        <f t="shared" si="30"/>
        <v/>
      </c>
      <c r="BZ31" s="252" t="str">
        <f t="shared" si="30"/>
        <v/>
      </c>
      <c r="CA31" s="252">
        <f t="shared" si="30"/>
        <v>1</v>
      </c>
      <c r="CB31" s="252" t="str">
        <f t="shared" si="30"/>
        <v/>
      </c>
      <c r="CC31" s="252" t="str">
        <f t="shared" si="30"/>
        <v/>
      </c>
      <c r="CD31" s="252" t="str">
        <f t="shared" si="30"/>
        <v/>
      </c>
      <c r="CE31" s="252" t="str">
        <f t="shared" si="30"/>
        <v/>
      </c>
      <c r="CF31" s="252" t="str">
        <f t="shared" si="30"/>
        <v/>
      </c>
      <c r="CG31" s="252" t="str">
        <f t="shared" si="30"/>
        <v/>
      </c>
      <c r="CH31" s="252" t="str">
        <f t="shared" si="30"/>
        <v/>
      </c>
      <c r="CJ31" s="252" t="str">
        <f t="shared" si="32"/>
        <v/>
      </c>
      <c r="CK31" s="252" t="str">
        <f t="shared" si="32"/>
        <v/>
      </c>
      <c r="CL31" s="252" t="str">
        <f t="shared" si="32"/>
        <v/>
      </c>
      <c r="CM31" s="252" t="str">
        <f t="shared" si="32"/>
        <v/>
      </c>
      <c r="CN31" s="252" t="str">
        <f t="shared" si="32"/>
        <v/>
      </c>
      <c r="CO31" s="252" t="str">
        <f t="shared" si="32"/>
        <v/>
      </c>
      <c r="CP31" s="252" t="str">
        <f t="shared" si="32"/>
        <v/>
      </c>
      <c r="CQ31" s="252" t="str">
        <f t="shared" si="32"/>
        <v/>
      </c>
      <c r="CR31" s="252" t="str">
        <f t="shared" si="32"/>
        <v/>
      </c>
      <c r="CS31" s="252" t="str">
        <f t="shared" si="32"/>
        <v/>
      </c>
      <c r="CU31" s="252" t="str">
        <f t="shared" si="33"/>
        <v/>
      </c>
      <c r="CV31" s="252" t="str">
        <f t="shared" si="33"/>
        <v/>
      </c>
      <c r="CW31" s="252" t="str">
        <f t="shared" si="33"/>
        <v/>
      </c>
      <c r="CX31" s="252" t="str">
        <f t="shared" si="33"/>
        <v/>
      </c>
      <c r="CY31" s="252" t="str">
        <f t="shared" si="33"/>
        <v/>
      </c>
      <c r="CZ31" s="252" t="str">
        <f t="shared" si="33"/>
        <v/>
      </c>
      <c r="DA31" s="252" t="str">
        <f t="shared" si="33"/>
        <v/>
      </c>
      <c r="DB31" s="252" t="str">
        <f t="shared" si="33"/>
        <v/>
      </c>
      <c r="DC31" s="252" t="str">
        <f t="shared" si="33"/>
        <v/>
      </c>
      <c r="DD31" s="252" t="str">
        <f t="shared" si="33"/>
        <v/>
      </c>
      <c r="DF31" s="252" t="str">
        <f t="shared" si="34"/>
        <v/>
      </c>
      <c r="DG31" s="252" t="str">
        <f t="shared" si="34"/>
        <v/>
      </c>
      <c r="DH31" s="252" t="str">
        <f t="shared" si="34"/>
        <v/>
      </c>
      <c r="DI31" s="252" t="str">
        <f t="shared" si="34"/>
        <v/>
      </c>
      <c r="DJ31" s="252" t="str">
        <f t="shared" si="34"/>
        <v/>
      </c>
      <c r="DK31" s="252" t="str">
        <f t="shared" si="34"/>
        <v/>
      </c>
      <c r="DL31" s="252" t="str">
        <f t="shared" si="34"/>
        <v/>
      </c>
      <c r="DM31" s="252" t="str">
        <f t="shared" si="34"/>
        <v/>
      </c>
      <c r="DN31" s="252" t="str">
        <f t="shared" si="34"/>
        <v/>
      </c>
      <c r="DO31" s="252" t="str">
        <f t="shared" si="34"/>
        <v/>
      </c>
    </row>
    <row r="32" spans="1:119" ht="15.95" customHeight="1" x14ac:dyDescent="0.2">
      <c r="A32" s="155" t="s">
        <v>103</v>
      </c>
      <c r="B32" s="143" t="s">
        <v>204</v>
      </c>
      <c r="C32" s="145"/>
      <c r="D32" s="146">
        <v>4</v>
      </c>
      <c r="E32" s="147"/>
      <c r="F32" s="147"/>
      <c r="G32" s="148"/>
      <c r="H32" s="140">
        <v>4</v>
      </c>
      <c r="I32" s="187">
        <f>H32*30</f>
        <v>120</v>
      </c>
      <c r="J32" s="188">
        <f t="shared" si="36"/>
        <v>64</v>
      </c>
      <c r="K32" s="188">
        <f t="shared" si="36"/>
        <v>32</v>
      </c>
      <c r="L32" s="188">
        <f t="shared" si="36"/>
        <v>32</v>
      </c>
      <c r="M32" s="188">
        <f t="shared" si="36"/>
        <v>0</v>
      </c>
      <c r="N32" s="192">
        <f>I32-J32</f>
        <v>56</v>
      </c>
      <c r="O32" s="217">
        <f>P32+Q32+R32</f>
        <v>0</v>
      </c>
      <c r="P32" s="142"/>
      <c r="Q32" s="142"/>
      <c r="R32" s="142"/>
      <c r="S32" s="141"/>
      <c r="T32" s="217">
        <f>U32+V32+W32</f>
        <v>0</v>
      </c>
      <c r="U32" s="213"/>
      <c r="V32" s="213"/>
      <c r="W32" s="213"/>
      <c r="X32" s="150"/>
      <c r="Y32" s="217">
        <f>Z32+AA32+AB32</f>
        <v>0</v>
      </c>
      <c r="Z32" s="230"/>
      <c r="AA32" s="230"/>
      <c r="AB32" s="225"/>
      <c r="AC32" s="57"/>
      <c r="AD32" s="217">
        <f>AE32+AF32+AG32</f>
        <v>4</v>
      </c>
      <c r="AE32" s="225">
        <v>2</v>
      </c>
      <c r="AF32" s="225">
        <v>2</v>
      </c>
      <c r="AG32" s="225"/>
      <c r="AH32" s="57">
        <v>4</v>
      </c>
      <c r="AI32" s="217">
        <f>AJ32+AK32+AL32</f>
        <v>0</v>
      </c>
      <c r="AJ32" s="213"/>
      <c r="AK32" s="213"/>
      <c r="AL32" s="213"/>
      <c r="AM32" s="217">
        <f>AN32+AO32+AP32</f>
        <v>0</v>
      </c>
      <c r="AN32" s="149"/>
      <c r="AO32" s="213"/>
      <c r="AP32" s="213"/>
      <c r="AQ32" s="213"/>
      <c r="AR32" s="150"/>
      <c r="AS32" s="217">
        <f>AT32+AU32+AV32</f>
        <v>0</v>
      </c>
      <c r="AT32" s="213"/>
      <c r="AU32" s="213"/>
      <c r="AV32" s="213"/>
      <c r="AW32" s="150"/>
      <c r="AX32" s="217">
        <f>AY32+AZ32+BA32</f>
        <v>0</v>
      </c>
      <c r="AY32" s="213"/>
      <c r="AZ32" s="213"/>
      <c r="BA32" s="213"/>
      <c r="BB32" s="150"/>
      <c r="BC32" s="217">
        <f>BD32+BE32+BF32</f>
        <v>0</v>
      </c>
      <c r="BD32" s="213"/>
      <c r="BE32" s="213"/>
      <c r="BF32" s="213"/>
      <c r="BG32" s="151"/>
      <c r="BH32" s="217">
        <f>BI32+BJ32+BK32</f>
        <v>0</v>
      </c>
      <c r="BI32" s="213"/>
      <c r="BJ32" s="213"/>
      <c r="BK32" s="213"/>
      <c r="BL32" s="139"/>
      <c r="BN32" s="252" t="str">
        <f t="shared" si="29"/>
        <v/>
      </c>
      <c r="BO32" s="252" t="str">
        <f t="shared" si="29"/>
        <v/>
      </c>
      <c r="BP32" s="252" t="str">
        <f t="shared" si="29"/>
        <v/>
      </c>
      <c r="BQ32" s="252" t="str">
        <f t="shared" si="29"/>
        <v/>
      </c>
      <c r="BR32" s="252" t="str">
        <f t="shared" si="29"/>
        <v/>
      </c>
      <c r="BS32" s="252" t="str">
        <f t="shared" si="29"/>
        <v/>
      </c>
      <c r="BT32" s="252" t="str">
        <f t="shared" si="29"/>
        <v/>
      </c>
      <c r="BU32" s="252" t="str">
        <f t="shared" si="29"/>
        <v/>
      </c>
      <c r="BV32" s="252" t="str">
        <f t="shared" si="29"/>
        <v/>
      </c>
      <c r="BW32" s="252" t="str">
        <f t="shared" si="29"/>
        <v/>
      </c>
      <c r="BY32" s="252" t="str">
        <f t="shared" si="30"/>
        <v/>
      </c>
      <c r="BZ32" s="252" t="str">
        <f t="shared" si="30"/>
        <v/>
      </c>
      <c r="CA32" s="252" t="str">
        <f t="shared" si="30"/>
        <v/>
      </c>
      <c r="CB32" s="252">
        <f t="shared" si="30"/>
        <v>1</v>
      </c>
      <c r="CC32" s="252" t="str">
        <f t="shared" si="30"/>
        <v/>
      </c>
      <c r="CD32" s="252" t="str">
        <f t="shared" si="30"/>
        <v/>
      </c>
      <c r="CE32" s="252" t="str">
        <f t="shared" si="30"/>
        <v/>
      </c>
      <c r="CF32" s="252" t="str">
        <f t="shared" si="30"/>
        <v/>
      </c>
      <c r="CG32" s="252" t="str">
        <f t="shared" si="30"/>
        <v/>
      </c>
      <c r="CH32" s="252" t="str">
        <f t="shared" si="30"/>
        <v/>
      </c>
      <c r="CJ32" s="252" t="str">
        <f t="shared" si="32"/>
        <v/>
      </c>
      <c r="CK32" s="252" t="str">
        <f t="shared" si="32"/>
        <v/>
      </c>
      <c r="CL32" s="252" t="str">
        <f t="shared" si="32"/>
        <v/>
      </c>
      <c r="CM32" s="252" t="str">
        <f t="shared" si="32"/>
        <v/>
      </c>
      <c r="CN32" s="252" t="str">
        <f t="shared" si="32"/>
        <v/>
      </c>
      <c r="CO32" s="252" t="str">
        <f t="shared" si="32"/>
        <v/>
      </c>
      <c r="CP32" s="252" t="str">
        <f t="shared" si="32"/>
        <v/>
      </c>
      <c r="CQ32" s="252" t="str">
        <f t="shared" si="32"/>
        <v/>
      </c>
      <c r="CR32" s="252" t="str">
        <f t="shared" si="32"/>
        <v/>
      </c>
      <c r="CS32" s="252" t="str">
        <f t="shared" si="32"/>
        <v/>
      </c>
      <c r="CU32" s="252" t="str">
        <f t="shared" si="33"/>
        <v/>
      </c>
      <c r="CV32" s="252" t="str">
        <f t="shared" si="33"/>
        <v/>
      </c>
      <c r="CW32" s="252" t="str">
        <f t="shared" si="33"/>
        <v/>
      </c>
      <c r="CX32" s="252" t="str">
        <f t="shared" si="33"/>
        <v/>
      </c>
      <c r="CY32" s="252" t="str">
        <f t="shared" si="33"/>
        <v/>
      </c>
      <c r="CZ32" s="252" t="str">
        <f t="shared" si="33"/>
        <v/>
      </c>
      <c r="DA32" s="252" t="str">
        <f t="shared" si="33"/>
        <v/>
      </c>
      <c r="DB32" s="252" t="str">
        <f t="shared" si="33"/>
        <v/>
      </c>
      <c r="DC32" s="252" t="str">
        <f t="shared" si="33"/>
        <v/>
      </c>
      <c r="DD32" s="252" t="str">
        <f t="shared" si="33"/>
        <v/>
      </c>
      <c r="DF32" s="252" t="str">
        <f t="shared" si="34"/>
        <v/>
      </c>
      <c r="DG32" s="252" t="str">
        <f t="shared" si="34"/>
        <v/>
      </c>
      <c r="DH32" s="252" t="str">
        <f t="shared" si="34"/>
        <v/>
      </c>
      <c r="DI32" s="252" t="str">
        <f t="shared" si="34"/>
        <v/>
      </c>
      <c r="DJ32" s="252" t="str">
        <f t="shared" si="34"/>
        <v/>
      </c>
      <c r="DK32" s="252" t="str">
        <f t="shared" si="34"/>
        <v/>
      </c>
      <c r="DL32" s="252" t="str">
        <f t="shared" si="34"/>
        <v/>
      </c>
      <c r="DM32" s="252" t="str">
        <f t="shared" si="34"/>
        <v/>
      </c>
      <c r="DN32" s="252" t="str">
        <f t="shared" si="34"/>
        <v/>
      </c>
      <c r="DO32" s="252" t="str">
        <f t="shared" si="34"/>
        <v/>
      </c>
    </row>
    <row r="33" spans="1:119" ht="15.95" customHeight="1" x14ac:dyDescent="0.2">
      <c r="A33" s="452" t="s">
        <v>127</v>
      </c>
      <c r="B33" s="453"/>
      <c r="C33" s="453"/>
      <c r="D33" s="453"/>
      <c r="E33" s="453"/>
      <c r="F33" s="453"/>
      <c r="G33" s="454"/>
      <c r="H33" s="195">
        <f t="shared" ref="H33:O33" si="37">SUM(H31:H32)</f>
        <v>8</v>
      </c>
      <c r="I33" s="187">
        <f t="shared" si="37"/>
        <v>240</v>
      </c>
      <c r="J33" s="188">
        <f t="shared" si="37"/>
        <v>160</v>
      </c>
      <c r="K33" s="188">
        <f t="shared" si="37"/>
        <v>96</v>
      </c>
      <c r="L33" s="188">
        <f t="shared" si="37"/>
        <v>64</v>
      </c>
      <c r="M33" s="188">
        <f t="shared" si="37"/>
        <v>0</v>
      </c>
      <c r="N33" s="190">
        <f t="shared" si="37"/>
        <v>80</v>
      </c>
      <c r="O33" s="214">
        <f t="shared" si="37"/>
        <v>0</v>
      </c>
      <c r="P33" s="210"/>
      <c r="Q33" s="210"/>
      <c r="R33" s="210"/>
      <c r="S33" s="190">
        <f>SUM(S31:S32)</f>
        <v>0</v>
      </c>
      <c r="T33" s="191">
        <f>SUM(T31:T32)</f>
        <v>0</v>
      </c>
      <c r="U33" s="210"/>
      <c r="V33" s="210"/>
      <c r="W33" s="210"/>
      <c r="X33" s="190">
        <f>SUM(X31:X32)</f>
        <v>0</v>
      </c>
      <c r="Y33" s="214">
        <f>SUM(Y31:Y32)</f>
        <v>6</v>
      </c>
      <c r="Z33" s="210"/>
      <c r="AA33" s="210"/>
      <c r="AB33" s="210"/>
      <c r="AC33" s="190">
        <f>SUM(AC31:AC32)</f>
        <v>4</v>
      </c>
      <c r="AD33" s="191">
        <f>SUM(AD31:AD32)</f>
        <v>4</v>
      </c>
      <c r="AE33" s="210"/>
      <c r="AF33" s="210"/>
      <c r="AG33" s="210"/>
      <c r="AH33" s="190">
        <f>SUM(AH31:AH32)</f>
        <v>4</v>
      </c>
      <c r="AI33" s="191">
        <f>SUM(AI31:AI32)</f>
        <v>0</v>
      </c>
      <c r="AJ33" s="210"/>
      <c r="AK33" s="210"/>
      <c r="AL33" s="210"/>
      <c r="AM33" s="190">
        <f>SUM(AM31:AM32)</f>
        <v>0</v>
      </c>
      <c r="AN33" s="191">
        <f>SUM(AN31:AN32)</f>
        <v>0</v>
      </c>
      <c r="AO33" s="210"/>
      <c r="AP33" s="210"/>
      <c r="AQ33" s="210"/>
      <c r="AR33" s="190">
        <f>SUM(AR31:AR32)</f>
        <v>0</v>
      </c>
      <c r="AS33" s="191">
        <f>SUM(AS31:AS32)</f>
        <v>0</v>
      </c>
      <c r="AT33" s="210"/>
      <c r="AU33" s="210"/>
      <c r="AV33" s="210"/>
      <c r="AW33" s="190">
        <f>SUM(AW31:AW32)</f>
        <v>0</v>
      </c>
      <c r="AX33" s="191">
        <f>SUM(AX31:AX32)</f>
        <v>0</v>
      </c>
      <c r="AY33" s="210"/>
      <c r="AZ33" s="210"/>
      <c r="BA33" s="210"/>
      <c r="BB33" s="190">
        <f>SUM(BB31:BB32)</f>
        <v>0</v>
      </c>
      <c r="BC33" s="191">
        <f>SUM(BC31:BC32)</f>
        <v>0</v>
      </c>
      <c r="BD33" s="210"/>
      <c r="BE33" s="210"/>
      <c r="BF33" s="210"/>
      <c r="BG33" s="190">
        <f>SUM(BG31:BG32)</f>
        <v>0</v>
      </c>
      <c r="BH33" s="191">
        <f>SUM(BH31:BH32)</f>
        <v>0</v>
      </c>
      <c r="BI33" s="210"/>
      <c r="BJ33" s="210"/>
      <c r="BK33" s="210"/>
      <c r="BL33" s="190">
        <f>SUM(BL31:BL32)</f>
        <v>0</v>
      </c>
      <c r="BN33" s="252" t="str">
        <f t="shared" ref="BN33:BN40" si="38">IFERROR(SEARCH(" "&amp;BN$11&amp;" "," "&amp;$C33&amp;" "),"")</f>
        <v/>
      </c>
      <c r="BO33" s="252" t="str">
        <f t="shared" ref="BO33:BW39" si="39">IFERROR(SEARCH(" "&amp;BO$11&amp;" "," "&amp;$C33&amp;" "),"")</f>
        <v/>
      </c>
      <c r="BP33" s="252" t="str">
        <f t="shared" si="39"/>
        <v/>
      </c>
      <c r="BQ33" s="252" t="str">
        <f t="shared" si="39"/>
        <v/>
      </c>
      <c r="BR33" s="252" t="str">
        <f t="shared" si="39"/>
        <v/>
      </c>
      <c r="BS33" s="252" t="str">
        <f t="shared" si="39"/>
        <v/>
      </c>
      <c r="BT33" s="252" t="str">
        <f t="shared" si="39"/>
        <v/>
      </c>
      <c r="BU33" s="252" t="str">
        <f t="shared" si="39"/>
        <v/>
      </c>
      <c r="BV33" s="252" t="str">
        <f t="shared" si="39"/>
        <v/>
      </c>
      <c r="BW33" s="252" t="str">
        <f t="shared" si="39"/>
        <v/>
      </c>
      <c r="BY33" s="252" t="str">
        <f t="shared" ref="BY33:BY40" si="40">IFERROR(SEARCH(" "&amp;BY$11&amp;" "," "&amp;$D33&amp;" "),"")</f>
        <v/>
      </c>
      <c r="BZ33" s="252" t="str">
        <f t="shared" ref="BZ33:CH39" si="41">IFERROR(SEARCH(" "&amp;BZ$11&amp;" "," "&amp;$D33&amp;" "),"")</f>
        <v/>
      </c>
      <c r="CA33" s="252" t="str">
        <f t="shared" si="41"/>
        <v/>
      </c>
      <c r="CB33" s="252" t="str">
        <f t="shared" si="41"/>
        <v/>
      </c>
      <c r="CC33" s="252" t="str">
        <f t="shared" si="41"/>
        <v/>
      </c>
      <c r="CD33" s="252" t="str">
        <f t="shared" si="41"/>
        <v/>
      </c>
      <c r="CE33" s="252" t="str">
        <f t="shared" si="41"/>
        <v/>
      </c>
      <c r="CF33" s="252" t="str">
        <f t="shared" si="41"/>
        <v/>
      </c>
      <c r="CG33" s="252" t="str">
        <f t="shared" si="41"/>
        <v/>
      </c>
      <c r="CH33" s="252" t="str">
        <f t="shared" si="41"/>
        <v/>
      </c>
      <c r="CJ33" s="252" t="str">
        <f t="shared" ref="CJ33:CJ40" si="42">IFERROR(SEARCH(" "&amp;CJ$11&amp;" "," "&amp;$E33&amp;" "),"")</f>
        <v/>
      </c>
      <c r="CK33" s="252" t="str">
        <f t="shared" ref="CK33:CS40" si="43">IFERROR(SEARCH(" "&amp;CK$11&amp;" "," "&amp;$E33&amp;" "),"")</f>
        <v/>
      </c>
      <c r="CL33" s="252" t="str">
        <f t="shared" si="43"/>
        <v/>
      </c>
      <c r="CM33" s="252" t="str">
        <f t="shared" si="43"/>
        <v/>
      </c>
      <c r="CN33" s="252" t="str">
        <f t="shared" si="43"/>
        <v/>
      </c>
      <c r="CO33" s="252" t="str">
        <f t="shared" si="43"/>
        <v/>
      </c>
      <c r="CP33" s="252" t="str">
        <f t="shared" si="43"/>
        <v/>
      </c>
      <c r="CQ33" s="252" t="str">
        <f t="shared" si="43"/>
        <v/>
      </c>
      <c r="CR33" s="252" t="str">
        <f t="shared" si="43"/>
        <v/>
      </c>
      <c r="CS33" s="252" t="str">
        <f t="shared" si="43"/>
        <v/>
      </c>
      <c r="CU33" s="252" t="str">
        <f t="shared" ref="CU33:CU40" si="44">IFERROR(SEARCH(" "&amp;CU$11&amp;" "," "&amp;$F33&amp;" "),"")</f>
        <v/>
      </c>
      <c r="CV33" s="252" t="str">
        <f t="shared" ref="CV33:DD40" si="45">IFERROR(SEARCH(" "&amp;CV$11&amp;" "," "&amp;$F33&amp;" "),"")</f>
        <v/>
      </c>
      <c r="CW33" s="252" t="str">
        <f t="shared" si="45"/>
        <v/>
      </c>
      <c r="CX33" s="252" t="str">
        <f t="shared" si="45"/>
        <v/>
      </c>
      <c r="CY33" s="252" t="str">
        <f t="shared" si="45"/>
        <v/>
      </c>
      <c r="CZ33" s="252" t="str">
        <f t="shared" si="45"/>
        <v/>
      </c>
      <c r="DA33" s="252" t="str">
        <f t="shared" si="45"/>
        <v/>
      </c>
      <c r="DB33" s="252" t="str">
        <f t="shared" si="45"/>
        <v/>
      </c>
      <c r="DC33" s="252" t="str">
        <f t="shared" si="45"/>
        <v/>
      </c>
      <c r="DD33" s="252" t="str">
        <f t="shared" si="45"/>
        <v/>
      </c>
      <c r="DF33" s="252" t="str">
        <f t="shared" ref="DF33:DF40" si="46">IFERROR(SEARCH(" "&amp;DF$11&amp;" "," "&amp;$G33&amp;" "),"")</f>
        <v/>
      </c>
      <c r="DG33" s="252" t="str">
        <f t="shared" ref="DG33:DO40" si="47">IFERROR(SEARCH(" "&amp;DG$11&amp;" "," "&amp;$G33&amp;" "),"")</f>
        <v/>
      </c>
      <c r="DH33" s="252" t="str">
        <f t="shared" si="47"/>
        <v/>
      </c>
      <c r="DI33" s="252" t="str">
        <f t="shared" si="47"/>
        <v/>
      </c>
      <c r="DJ33" s="252" t="str">
        <f t="shared" si="47"/>
        <v/>
      </c>
      <c r="DK33" s="252" t="str">
        <f t="shared" si="47"/>
        <v/>
      </c>
      <c r="DL33" s="252" t="str">
        <f t="shared" si="47"/>
        <v/>
      </c>
      <c r="DM33" s="252" t="str">
        <f t="shared" si="47"/>
        <v/>
      </c>
      <c r="DN33" s="252" t="str">
        <f t="shared" si="47"/>
        <v/>
      </c>
      <c r="DO33" s="252" t="str">
        <f t="shared" si="47"/>
        <v/>
      </c>
    </row>
    <row r="34" spans="1:119" ht="15.95" customHeight="1" x14ac:dyDescent="0.2">
      <c r="A34" s="455" t="s">
        <v>131</v>
      </c>
      <c r="B34" s="456"/>
      <c r="C34" s="456"/>
      <c r="D34" s="456"/>
      <c r="E34" s="456"/>
      <c r="F34" s="456"/>
      <c r="G34" s="456"/>
      <c r="H34" s="456"/>
      <c r="I34" s="456"/>
      <c r="J34" s="456"/>
      <c r="K34" s="456"/>
      <c r="L34" s="456"/>
      <c r="M34" s="456"/>
      <c r="N34" s="456"/>
      <c r="O34" s="456"/>
      <c r="P34" s="456"/>
      <c r="Q34" s="456"/>
      <c r="R34" s="456"/>
      <c r="S34" s="456"/>
      <c r="T34" s="456"/>
      <c r="U34" s="456"/>
      <c r="V34" s="456"/>
      <c r="W34" s="456"/>
      <c r="X34" s="456"/>
      <c r="Y34" s="456"/>
      <c r="Z34" s="456"/>
      <c r="AA34" s="456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  <c r="AP34" s="456"/>
      <c r="AQ34" s="456"/>
      <c r="AR34" s="456"/>
      <c r="AS34" s="456"/>
      <c r="AT34" s="456"/>
      <c r="AU34" s="456"/>
      <c r="AV34" s="456"/>
      <c r="AW34" s="456"/>
      <c r="AX34" s="456"/>
      <c r="AY34" s="456"/>
      <c r="AZ34" s="456"/>
      <c r="BA34" s="456"/>
      <c r="BB34" s="456"/>
      <c r="BC34" s="456"/>
      <c r="BD34" s="456"/>
      <c r="BE34" s="456"/>
      <c r="BF34" s="456"/>
      <c r="BG34" s="456"/>
      <c r="BH34" s="456"/>
      <c r="BI34" s="456"/>
      <c r="BJ34" s="456"/>
      <c r="BK34" s="456"/>
      <c r="BL34" s="457"/>
      <c r="BN34" s="252" t="str">
        <f t="shared" si="38"/>
        <v/>
      </c>
      <c r="BO34" s="252" t="str">
        <f t="shared" si="39"/>
        <v/>
      </c>
      <c r="BP34" s="252" t="str">
        <f t="shared" si="39"/>
        <v/>
      </c>
      <c r="BQ34" s="252" t="str">
        <f t="shared" si="39"/>
        <v/>
      </c>
      <c r="BR34" s="252" t="str">
        <f t="shared" si="39"/>
        <v/>
      </c>
      <c r="BS34" s="252" t="str">
        <f t="shared" si="39"/>
        <v/>
      </c>
      <c r="BT34" s="252" t="str">
        <f t="shared" si="39"/>
        <v/>
      </c>
      <c r="BU34" s="252" t="str">
        <f t="shared" si="39"/>
        <v/>
      </c>
      <c r="BV34" s="252" t="str">
        <f t="shared" si="39"/>
        <v/>
      </c>
      <c r="BW34" s="252" t="str">
        <f t="shared" si="39"/>
        <v/>
      </c>
      <c r="BY34" s="252" t="str">
        <f t="shared" si="40"/>
        <v/>
      </c>
      <c r="BZ34" s="252" t="str">
        <f t="shared" si="41"/>
        <v/>
      </c>
      <c r="CA34" s="252" t="str">
        <f t="shared" si="41"/>
        <v/>
      </c>
      <c r="CB34" s="252" t="str">
        <f t="shared" si="41"/>
        <v/>
      </c>
      <c r="CC34" s="252" t="str">
        <f t="shared" si="41"/>
        <v/>
      </c>
      <c r="CD34" s="252" t="str">
        <f t="shared" si="41"/>
        <v/>
      </c>
      <c r="CE34" s="252" t="str">
        <f t="shared" si="41"/>
        <v/>
      </c>
      <c r="CF34" s="252" t="str">
        <f t="shared" si="41"/>
        <v/>
      </c>
      <c r="CG34" s="252" t="str">
        <f t="shared" si="41"/>
        <v/>
      </c>
      <c r="CH34" s="252" t="str">
        <f t="shared" si="41"/>
        <v/>
      </c>
      <c r="CJ34" s="252" t="str">
        <f t="shared" si="42"/>
        <v/>
      </c>
      <c r="CK34" s="252" t="str">
        <f t="shared" si="43"/>
        <v/>
      </c>
      <c r="CL34" s="252" t="str">
        <f t="shared" si="43"/>
        <v/>
      </c>
      <c r="CM34" s="252" t="str">
        <f t="shared" si="43"/>
        <v/>
      </c>
      <c r="CN34" s="252" t="str">
        <f t="shared" si="43"/>
        <v/>
      </c>
      <c r="CO34" s="252" t="str">
        <f t="shared" si="43"/>
        <v/>
      </c>
      <c r="CP34" s="252" t="str">
        <f t="shared" si="43"/>
        <v/>
      </c>
      <c r="CQ34" s="252" t="str">
        <f t="shared" si="43"/>
        <v/>
      </c>
      <c r="CR34" s="252" t="str">
        <f t="shared" si="43"/>
        <v/>
      </c>
      <c r="CS34" s="252" t="str">
        <f t="shared" si="43"/>
        <v/>
      </c>
      <c r="CU34" s="252" t="str">
        <f t="shared" si="44"/>
        <v/>
      </c>
      <c r="CV34" s="252" t="str">
        <f t="shared" si="45"/>
        <v/>
      </c>
      <c r="CW34" s="252" t="str">
        <f t="shared" si="45"/>
        <v/>
      </c>
      <c r="CX34" s="252" t="str">
        <f t="shared" si="45"/>
        <v/>
      </c>
      <c r="CY34" s="252" t="str">
        <f t="shared" si="45"/>
        <v/>
      </c>
      <c r="CZ34" s="252" t="str">
        <f t="shared" si="45"/>
        <v/>
      </c>
      <c r="DA34" s="252" t="str">
        <f t="shared" si="45"/>
        <v/>
      </c>
      <c r="DB34" s="252" t="str">
        <f t="shared" si="45"/>
        <v/>
      </c>
      <c r="DC34" s="252" t="str">
        <f t="shared" si="45"/>
        <v/>
      </c>
      <c r="DD34" s="252" t="str">
        <f t="shared" si="45"/>
        <v/>
      </c>
      <c r="DF34" s="252" t="str">
        <f t="shared" si="46"/>
        <v/>
      </c>
      <c r="DG34" s="252" t="str">
        <f t="shared" si="47"/>
        <v/>
      </c>
      <c r="DH34" s="252" t="str">
        <f t="shared" si="47"/>
        <v/>
      </c>
      <c r="DI34" s="252" t="str">
        <f t="shared" si="47"/>
        <v/>
      </c>
      <c r="DJ34" s="252" t="str">
        <f t="shared" si="47"/>
        <v/>
      </c>
      <c r="DK34" s="252" t="str">
        <f t="shared" si="47"/>
        <v/>
      </c>
      <c r="DL34" s="252" t="str">
        <f t="shared" si="47"/>
        <v/>
      </c>
      <c r="DM34" s="252" t="str">
        <f t="shared" si="47"/>
        <v/>
      </c>
      <c r="DN34" s="252" t="str">
        <f t="shared" si="47"/>
        <v/>
      </c>
      <c r="DO34" s="252" t="str">
        <f t="shared" si="47"/>
        <v/>
      </c>
    </row>
    <row r="35" spans="1:119" ht="15.75" customHeight="1" x14ac:dyDescent="0.2">
      <c r="A35" s="449" t="s">
        <v>176</v>
      </c>
      <c r="B35" s="450"/>
      <c r="C35" s="450"/>
      <c r="D35" s="450"/>
      <c r="E35" s="450"/>
      <c r="F35" s="450"/>
      <c r="G35" s="450"/>
      <c r="H35" s="450"/>
      <c r="I35" s="450"/>
      <c r="J35" s="450"/>
      <c r="K35" s="450"/>
      <c r="L35" s="450"/>
      <c r="M35" s="450"/>
      <c r="N35" s="450"/>
      <c r="O35" s="450"/>
      <c r="P35" s="450"/>
      <c r="Q35" s="450"/>
      <c r="R35" s="450"/>
      <c r="S35" s="450"/>
      <c r="T35" s="450"/>
      <c r="U35" s="450"/>
      <c r="V35" s="450"/>
      <c r="W35" s="450"/>
      <c r="X35" s="450"/>
      <c r="Y35" s="450"/>
      <c r="Z35" s="450"/>
      <c r="AA35" s="450"/>
      <c r="AB35" s="450"/>
      <c r="AC35" s="450"/>
      <c r="AD35" s="450"/>
      <c r="AE35" s="450"/>
      <c r="AF35" s="450"/>
      <c r="AG35" s="450"/>
      <c r="AH35" s="450"/>
      <c r="AI35" s="450"/>
      <c r="AJ35" s="450"/>
      <c r="AK35" s="450"/>
      <c r="AL35" s="450"/>
      <c r="AM35" s="450"/>
      <c r="AN35" s="450"/>
      <c r="AO35" s="450"/>
      <c r="AP35" s="450"/>
      <c r="AQ35" s="450"/>
      <c r="AR35" s="450"/>
      <c r="AS35" s="450"/>
      <c r="AT35" s="450"/>
      <c r="AU35" s="450"/>
      <c r="AV35" s="450"/>
      <c r="AW35" s="450"/>
      <c r="AX35" s="450"/>
      <c r="AY35" s="450"/>
      <c r="AZ35" s="450"/>
      <c r="BA35" s="450"/>
      <c r="BB35" s="450"/>
      <c r="BC35" s="450"/>
      <c r="BD35" s="450"/>
      <c r="BE35" s="450"/>
      <c r="BF35" s="450"/>
      <c r="BG35" s="450"/>
      <c r="BH35" s="450"/>
      <c r="BI35" s="450"/>
      <c r="BJ35" s="450"/>
      <c r="BK35" s="450"/>
      <c r="BL35" s="451"/>
      <c r="BN35" s="252" t="str">
        <f t="shared" si="38"/>
        <v/>
      </c>
      <c r="BO35" s="252" t="str">
        <f t="shared" si="39"/>
        <v/>
      </c>
      <c r="BP35" s="252" t="str">
        <f t="shared" si="39"/>
        <v/>
      </c>
      <c r="BQ35" s="252" t="str">
        <f t="shared" si="39"/>
        <v/>
      </c>
      <c r="BR35" s="252" t="str">
        <f t="shared" si="39"/>
        <v/>
      </c>
      <c r="BS35" s="252" t="str">
        <f t="shared" si="39"/>
        <v/>
      </c>
      <c r="BT35" s="252" t="str">
        <f t="shared" si="39"/>
        <v/>
      </c>
      <c r="BU35" s="252" t="str">
        <f t="shared" si="39"/>
        <v/>
      </c>
      <c r="BV35" s="252" t="str">
        <f t="shared" si="39"/>
        <v/>
      </c>
      <c r="BW35" s="252" t="str">
        <f t="shared" si="39"/>
        <v/>
      </c>
      <c r="BY35" s="252" t="str">
        <f t="shared" si="40"/>
        <v/>
      </c>
      <c r="BZ35" s="252" t="str">
        <f t="shared" si="41"/>
        <v/>
      </c>
      <c r="CA35" s="252" t="str">
        <f t="shared" si="41"/>
        <v/>
      </c>
      <c r="CB35" s="252" t="str">
        <f t="shared" si="41"/>
        <v/>
      </c>
      <c r="CC35" s="252" t="str">
        <f t="shared" si="41"/>
        <v/>
      </c>
      <c r="CD35" s="252" t="str">
        <f t="shared" si="41"/>
        <v/>
      </c>
      <c r="CE35" s="252" t="str">
        <f t="shared" si="41"/>
        <v/>
      </c>
      <c r="CF35" s="252" t="str">
        <f t="shared" si="41"/>
        <v/>
      </c>
      <c r="CG35" s="252" t="str">
        <f t="shared" si="41"/>
        <v/>
      </c>
      <c r="CH35" s="252" t="str">
        <f t="shared" si="41"/>
        <v/>
      </c>
      <c r="CJ35" s="252" t="str">
        <f t="shared" si="42"/>
        <v/>
      </c>
      <c r="CK35" s="252" t="str">
        <f t="shared" si="43"/>
        <v/>
      </c>
      <c r="CL35" s="252" t="str">
        <f t="shared" si="43"/>
        <v/>
      </c>
      <c r="CM35" s="252" t="str">
        <f t="shared" si="43"/>
        <v/>
      </c>
      <c r="CN35" s="252" t="str">
        <f t="shared" si="43"/>
        <v/>
      </c>
      <c r="CO35" s="252" t="str">
        <f t="shared" si="43"/>
        <v/>
      </c>
      <c r="CP35" s="252" t="str">
        <f t="shared" si="43"/>
        <v/>
      </c>
      <c r="CQ35" s="252" t="str">
        <f t="shared" si="43"/>
        <v/>
      </c>
      <c r="CR35" s="252" t="str">
        <f t="shared" si="43"/>
        <v/>
      </c>
      <c r="CS35" s="252" t="str">
        <f t="shared" si="43"/>
        <v/>
      </c>
      <c r="CU35" s="252" t="str">
        <f t="shared" si="44"/>
        <v/>
      </c>
      <c r="CV35" s="252" t="str">
        <f t="shared" si="45"/>
        <v/>
      </c>
      <c r="CW35" s="252" t="str">
        <f t="shared" si="45"/>
        <v/>
      </c>
      <c r="CX35" s="252" t="str">
        <f t="shared" si="45"/>
        <v/>
      </c>
      <c r="CY35" s="252" t="str">
        <f t="shared" si="45"/>
        <v/>
      </c>
      <c r="CZ35" s="252" t="str">
        <f t="shared" si="45"/>
        <v/>
      </c>
      <c r="DA35" s="252" t="str">
        <f t="shared" si="45"/>
        <v/>
      </c>
      <c r="DB35" s="252" t="str">
        <f t="shared" si="45"/>
        <v/>
      </c>
      <c r="DC35" s="252" t="str">
        <f t="shared" si="45"/>
        <v/>
      </c>
      <c r="DD35" s="252" t="str">
        <f t="shared" si="45"/>
        <v/>
      </c>
      <c r="DF35" s="252" t="str">
        <f t="shared" si="46"/>
        <v/>
      </c>
      <c r="DG35" s="252" t="str">
        <f t="shared" si="47"/>
        <v/>
      </c>
      <c r="DH35" s="252" t="str">
        <f t="shared" si="47"/>
        <v/>
      </c>
      <c r="DI35" s="252" t="str">
        <f t="shared" si="47"/>
        <v/>
      </c>
      <c r="DJ35" s="252" t="str">
        <f t="shared" si="47"/>
        <v/>
      </c>
      <c r="DK35" s="252" t="str">
        <f t="shared" si="47"/>
        <v/>
      </c>
      <c r="DL35" s="252" t="str">
        <f t="shared" si="47"/>
        <v/>
      </c>
      <c r="DM35" s="252" t="str">
        <f t="shared" si="47"/>
        <v/>
      </c>
      <c r="DN35" s="252" t="str">
        <f t="shared" si="47"/>
        <v/>
      </c>
      <c r="DO35" s="252" t="str">
        <f t="shared" si="47"/>
        <v/>
      </c>
    </row>
    <row r="36" spans="1:119" ht="15.95" customHeight="1" x14ac:dyDescent="0.2">
      <c r="A36" s="155" t="s">
        <v>106</v>
      </c>
      <c r="B36" s="143" t="s">
        <v>178</v>
      </c>
      <c r="C36" s="136"/>
      <c r="D36" s="53">
        <v>3</v>
      </c>
      <c r="E36" s="138"/>
      <c r="F36" s="138"/>
      <c r="G36" s="55">
        <v>3</v>
      </c>
      <c r="H36" s="140">
        <v>4</v>
      </c>
      <c r="I36" s="187">
        <f>H36*30</f>
        <v>120</v>
      </c>
      <c r="J36" s="188">
        <f t="shared" ref="J36:M39" si="48">IF(Т_РВО="Перший бакалаврський",IF(Т_ФН="денна",O36*$S$2+T36*$X$2+Y36*$AC$2+AD36*$AH$2+AI36*$AM$2+AN36*$AR$2+AS36*$AW$2+AX36*$BB$2+BC36*$BG$2+BH36*$BL$2,O36+T36+Y36+AD36+AI36+AN36+AS36+AX36+BC36+BH36),IF(Т_ФН="денна",O36*$S$2+T36*$X$2+Y36*$AC$2+AD36*$AH$2,O36+T36+Y36+AD36))</f>
        <v>96</v>
      </c>
      <c r="K36" s="188">
        <f t="shared" si="48"/>
        <v>64</v>
      </c>
      <c r="L36" s="188">
        <f t="shared" si="48"/>
        <v>32</v>
      </c>
      <c r="M36" s="188">
        <f t="shared" si="48"/>
        <v>0</v>
      </c>
      <c r="N36" s="192">
        <f>I36-J36</f>
        <v>24</v>
      </c>
      <c r="O36" s="217">
        <f t="shared" ref="O36:O42" si="49">P36+Q36+R36</f>
        <v>0</v>
      </c>
      <c r="P36" s="142"/>
      <c r="Q36" s="142"/>
      <c r="R36" s="142"/>
      <c r="S36" s="141"/>
      <c r="T36" s="217">
        <f>U36+V36+W36</f>
        <v>0</v>
      </c>
      <c r="U36" s="142"/>
      <c r="V36" s="142"/>
      <c r="W36" s="142"/>
      <c r="X36" s="141"/>
      <c r="Y36" s="217">
        <f>Z36+AA36+AB36</f>
        <v>6</v>
      </c>
      <c r="Z36" s="230">
        <v>4</v>
      </c>
      <c r="AA36" s="230">
        <v>2</v>
      </c>
      <c r="AB36" s="230"/>
      <c r="AC36" s="71">
        <v>4</v>
      </c>
      <c r="AD36" s="217">
        <f>AE36+AF36+AG36</f>
        <v>0</v>
      </c>
      <c r="AE36" s="230"/>
      <c r="AF36" s="230"/>
      <c r="AG36" s="230"/>
      <c r="AH36" s="71"/>
      <c r="AI36" s="217">
        <f>AJ36+AK36+AL36</f>
        <v>0</v>
      </c>
      <c r="AJ36" s="142"/>
      <c r="AK36" s="142"/>
      <c r="AL36" s="142"/>
      <c r="AM36" s="141"/>
      <c r="AN36" s="217">
        <f>AO36+AP36+AQ36</f>
        <v>0</v>
      </c>
      <c r="AO36" s="142"/>
      <c r="AP36" s="142"/>
      <c r="AQ36" s="142"/>
      <c r="AR36" s="141"/>
      <c r="AS36" s="217">
        <f>AT36+AU36+AV36</f>
        <v>0</v>
      </c>
      <c r="AT36" s="142"/>
      <c r="AU36" s="142"/>
      <c r="AV36" s="142"/>
      <c r="AW36" s="141"/>
      <c r="AX36" s="217">
        <f>AY36+AZ36+BA36</f>
        <v>0</v>
      </c>
      <c r="AY36" s="142"/>
      <c r="AZ36" s="142"/>
      <c r="BA36" s="142"/>
      <c r="BB36" s="141"/>
      <c r="BC36" s="217">
        <f>BD36+BE36+BF36</f>
        <v>0</v>
      </c>
      <c r="BD36" s="142"/>
      <c r="BE36" s="142"/>
      <c r="BF36" s="142"/>
      <c r="BG36" s="139"/>
      <c r="BH36" s="217">
        <f>BI36+BJ36+BK36</f>
        <v>0</v>
      </c>
      <c r="BI36" s="142"/>
      <c r="BJ36" s="142"/>
      <c r="BK36" s="142"/>
      <c r="BL36" s="139"/>
      <c r="BN36" s="252" t="str">
        <f t="shared" si="38"/>
        <v/>
      </c>
      <c r="BO36" s="252" t="str">
        <f t="shared" si="39"/>
        <v/>
      </c>
      <c r="BP36" s="252" t="str">
        <f t="shared" si="39"/>
        <v/>
      </c>
      <c r="BQ36" s="252" t="str">
        <f t="shared" si="39"/>
        <v/>
      </c>
      <c r="BR36" s="252" t="str">
        <f t="shared" si="39"/>
        <v/>
      </c>
      <c r="BS36" s="252" t="str">
        <f t="shared" si="39"/>
        <v/>
      </c>
      <c r="BT36" s="252" t="str">
        <f t="shared" si="39"/>
        <v/>
      </c>
      <c r="BU36" s="252" t="str">
        <f t="shared" si="39"/>
        <v/>
      </c>
      <c r="BV36" s="252" t="str">
        <f t="shared" si="39"/>
        <v/>
      </c>
      <c r="BW36" s="252" t="str">
        <f t="shared" si="39"/>
        <v/>
      </c>
      <c r="BY36" s="252" t="str">
        <f t="shared" si="40"/>
        <v/>
      </c>
      <c r="BZ36" s="252" t="str">
        <f t="shared" si="41"/>
        <v/>
      </c>
      <c r="CA36" s="252">
        <f t="shared" si="41"/>
        <v>1</v>
      </c>
      <c r="CB36" s="252" t="str">
        <f t="shared" si="41"/>
        <v/>
      </c>
      <c r="CC36" s="252" t="str">
        <f t="shared" si="41"/>
        <v/>
      </c>
      <c r="CD36" s="252" t="str">
        <f t="shared" si="41"/>
        <v/>
      </c>
      <c r="CE36" s="252" t="str">
        <f t="shared" si="41"/>
        <v/>
      </c>
      <c r="CF36" s="252" t="str">
        <f t="shared" si="41"/>
        <v/>
      </c>
      <c r="CG36" s="252" t="str">
        <f t="shared" si="41"/>
        <v/>
      </c>
      <c r="CH36" s="252" t="str">
        <f t="shared" si="41"/>
        <v/>
      </c>
      <c r="CJ36" s="252" t="str">
        <f t="shared" si="42"/>
        <v/>
      </c>
      <c r="CK36" s="252" t="str">
        <f t="shared" si="43"/>
        <v/>
      </c>
      <c r="CL36" s="252" t="str">
        <f t="shared" si="43"/>
        <v/>
      </c>
      <c r="CM36" s="252" t="str">
        <f t="shared" si="43"/>
        <v/>
      </c>
      <c r="CN36" s="252" t="str">
        <f t="shared" si="43"/>
        <v/>
      </c>
      <c r="CO36" s="252" t="str">
        <f t="shared" si="43"/>
        <v/>
      </c>
      <c r="CP36" s="252" t="str">
        <f t="shared" si="43"/>
        <v/>
      </c>
      <c r="CQ36" s="252" t="str">
        <f t="shared" si="43"/>
        <v/>
      </c>
      <c r="CR36" s="252" t="str">
        <f t="shared" si="43"/>
        <v/>
      </c>
      <c r="CS36" s="252" t="str">
        <f t="shared" si="43"/>
        <v/>
      </c>
      <c r="CU36" s="252" t="str">
        <f t="shared" si="44"/>
        <v/>
      </c>
      <c r="CV36" s="252" t="str">
        <f t="shared" si="45"/>
        <v/>
      </c>
      <c r="CW36" s="252" t="str">
        <f t="shared" si="45"/>
        <v/>
      </c>
      <c r="CX36" s="252" t="str">
        <f t="shared" si="45"/>
        <v/>
      </c>
      <c r="CY36" s="252" t="str">
        <f t="shared" si="45"/>
        <v/>
      </c>
      <c r="CZ36" s="252" t="str">
        <f t="shared" si="45"/>
        <v/>
      </c>
      <c r="DA36" s="252" t="str">
        <f t="shared" si="45"/>
        <v/>
      </c>
      <c r="DB36" s="252" t="str">
        <f t="shared" si="45"/>
        <v/>
      </c>
      <c r="DC36" s="252" t="str">
        <f t="shared" si="45"/>
        <v/>
      </c>
      <c r="DD36" s="252" t="str">
        <f t="shared" si="45"/>
        <v/>
      </c>
      <c r="DF36" s="252" t="str">
        <f t="shared" si="46"/>
        <v/>
      </c>
      <c r="DG36" s="252" t="str">
        <f t="shared" si="47"/>
        <v/>
      </c>
      <c r="DH36" s="252">
        <f t="shared" si="47"/>
        <v>1</v>
      </c>
      <c r="DI36" s="252" t="str">
        <f t="shared" si="47"/>
        <v/>
      </c>
      <c r="DJ36" s="252" t="str">
        <f t="shared" si="47"/>
        <v/>
      </c>
      <c r="DK36" s="252" t="str">
        <f t="shared" si="47"/>
        <v/>
      </c>
      <c r="DL36" s="252" t="str">
        <f t="shared" si="47"/>
        <v/>
      </c>
      <c r="DM36" s="252" t="str">
        <f t="shared" si="47"/>
        <v/>
      </c>
      <c r="DN36" s="252" t="str">
        <f t="shared" si="47"/>
        <v/>
      </c>
      <c r="DO36" s="252" t="str">
        <f t="shared" si="47"/>
        <v/>
      </c>
    </row>
    <row r="37" spans="1:119" ht="15.95" customHeight="1" x14ac:dyDescent="0.2">
      <c r="A37" s="155" t="s">
        <v>107</v>
      </c>
      <c r="B37" s="143" t="s">
        <v>191</v>
      </c>
      <c r="C37" s="136"/>
      <c r="D37" s="53">
        <v>3</v>
      </c>
      <c r="E37" s="138"/>
      <c r="F37" s="138"/>
      <c r="G37" s="170">
        <v>3</v>
      </c>
      <c r="H37" s="140">
        <v>4</v>
      </c>
      <c r="I37" s="187">
        <f>H37*30</f>
        <v>120</v>
      </c>
      <c r="J37" s="188">
        <f t="shared" si="48"/>
        <v>96</v>
      </c>
      <c r="K37" s="188">
        <f t="shared" si="48"/>
        <v>64</v>
      </c>
      <c r="L37" s="188">
        <f t="shared" si="48"/>
        <v>32</v>
      </c>
      <c r="M37" s="188">
        <f t="shared" si="48"/>
        <v>0</v>
      </c>
      <c r="N37" s="192">
        <f>I37-J37</f>
        <v>24</v>
      </c>
      <c r="O37" s="217">
        <f t="shared" si="49"/>
        <v>0</v>
      </c>
      <c r="P37" s="142"/>
      <c r="Q37" s="142"/>
      <c r="R37" s="142"/>
      <c r="S37" s="141"/>
      <c r="T37" s="217">
        <f>U37+V37+W37</f>
        <v>0</v>
      </c>
      <c r="U37" s="142"/>
      <c r="V37" s="142"/>
      <c r="W37" s="142"/>
      <c r="X37" s="141"/>
      <c r="Y37" s="217">
        <f>Z37+AA37+AB37</f>
        <v>6</v>
      </c>
      <c r="Z37" s="230">
        <v>4</v>
      </c>
      <c r="AA37" s="230">
        <v>2</v>
      </c>
      <c r="AB37" s="230"/>
      <c r="AC37" s="71">
        <v>4</v>
      </c>
      <c r="AD37" s="217">
        <f>AE37+AF37+AG37</f>
        <v>0</v>
      </c>
      <c r="AE37" s="230"/>
      <c r="AF37" s="230"/>
      <c r="AG37" s="230"/>
      <c r="AH37" s="71"/>
      <c r="AI37" s="217">
        <f>AJ37+AK37+AL37</f>
        <v>0</v>
      </c>
      <c r="AJ37" s="142"/>
      <c r="AK37" s="142"/>
      <c r="AL37" s="142"/>
      <c r="AM37" s="141"/>
      <c r="AN37" s="217">
        <f>AO37+AP37+AQ37</f>
        <v>0</v>
      </c>
      <c r="AO37" s="142"/>
      <c r="AP37" s="142"/>
      <c r="AQ37" s="142"/>
      <c r="AR37" s="141"/>
      <c r="AS37" s="217">
        <f>AT37+AU37+AV37</f>
        <v>0</v>
      </c>
      <c r="AT37" s="142"/>
      <c r="AU37" s="142"/>
      <c r="AV37" s="142"/>
      <c r="AW37" s="141"/>
      <c r="AX37" s="217">
        <f>AY37+AZ37+BA37</f>
        <v>0</v>
      </c>
      <c r="AY37" s="142"/>
      <c r="AZ37" s="142"/>
      <c r="BA37" s="142"/>
      <c r="BB37" s="141"/>
      <c r="BC37" s="217">
        <f>BD37+BE37+BF37</f>
        <v>0</v>
      </c>
      <c r="BD37" s="142"/>
      <c r="BE37" s="142"/>
      <c r="BF37" s="142"/>
      <c r="BG37" s="139"/>
      <c r="BH37" s="217">
        <f>BI37+BJ37+BK37</f>
        <v>0</v>
      </c>
      <c r="BI37" s="142"/>
      <c r="BJ37" s="142"/>
      <c r="BK37" s="142"/>
      <c r="BL37" s="139"/>
      <c r="BN37" s="252" t="str">
        <f t="shared" si="38"/>
        <v/>
      </c>
      <c r="BO37" s="252" t="str">
        <f t="shared" si="39"/>
        <v/>
      </c>
      <c r="BP37" s="252" t="str">
        <f t="shared" si="39"/>
        <v/>
      </c>
      <c r="BQ37" s="252" t="str">
        <f t="shared" si="39"/>
        <v/>
      </c>
      <c r="BR37" s="252" t="str">
        <f t="shared" si="39"/>
        <v/>
      </c>
      <c r="BS37" s="252" t="str">
        <f t="shared" si="39"/>
        <v/>
      </c>
      <c r="BT37" s="252" t="str">
        <f t="shared" si="39"/>
        <v/>
      </c>
      <c r="BU37" s="252" t="str">
        <f t="shared" si="39"/>
        <v/>
      </c>
      <c r="BV37" s="252" t="str">
        <f t="shared" si="39"/>
        <v/>
      </c>
      <c r="BW37" s="252" t="str">
        <f t="shared" si="39"/>
        <v/>
      </c>
      <c r="BY37" s="252" t="str">
        <f t="shared" si="40"/>
        <v/>
      </c>
      <c r="BZ37" s="252" t="str">
        <f t="shared" si="41"/>
        <v/>
      </c>
      <c r="CA37" s="252">
        <f t="shared" si="41"/>
        <v>1</v>
      </c>
      <c r="CB37" s="252" t="str">
        <f t="shared" si="41"/>
        <v/>
      </c>
      <c r="CC37" s="252" t="str">
        <f t="shared" si="41"/>
        <v/>
      </c>
      <c r="CD37" s="252" t="str">
        <f t="shared" si="41"/>
        <v/>
      </c>
      <c r="CE37" s="252" t="str">
        <f t="shared" si="41"/>
        <v/>
      </c>
      <c r="CF37" s="252" t="str">
        <f t="shared" si="41"/>
        <v/>
      </c>
      <c r="CG37" s="252" t="str">
        <f t="shared" si="41"/>
        <v/>
      </c>
      <c r="CH37" s="252" t="str">
        <f t="shared" si="41"/>
        <v/>
      </c>
      <c r="CJ37" s="252" t="str">
        <f t="shared" si="42"/>
        <v/>
      </c>
      <c r="CK37" s="252" t="str">
        <f t="shared" si="43"/>
        <v/>
      </c>
      <c r="CL37" s="252" t="str">
        <f t="shared" si="43"/>
        <v/>
      </c>
      <c r="CM37" s="252" t="str">
        <f t="shared" si="43"/>
        <v/>
      </c>
      <c r="CN37" s="252" t="str">
        <f t="shared" si="43"/>
        <v/>
      </c>
      <c r="CO37" s="252" t="str">
        <f t="shared" si="43"/>
        <v/>
      </c>
      <c r="CP37" s="252" t="str">
        <f t="shared" si="43"/>
        <v/>
      </c>
      <c r="CQ37" s="252" t="str">
        <f t="shared" si="43"/>
        <v/>
      </c>
      <c r="CR37" s="252" t="str">
        <f t="shared" si="43"/>
        <v/>
      </c>
      <c r="CS37" s="252" t="str">
        <f t="shared" si="43"/>
        <v/>
      </c>
      <c r="CU37" s="252" t="str">
        <f t="shared" si="44"/>
        <v/>
      </c>
      <c r="CV37" s="252" t="str">
        <f t="shared" si="45"/>
        <v/>
      </c>
      <c r="CW37" s="252" t="str">
        <f t="shared" si="45"/>
        <v/>
      </c>
      <c r="CX37" s="252" t="str">
        <f t="shared" si="45"/>
        <v/>
      </c>
      <c r="CY37" s="252" t="str">
        <f t="shared" si="45"/>
        <v/>
      </c>
      <c r="CZ37" s="252" t="str">
        <f t="shared" si="45"/>
        <v/>
      </c>
      <c r="DA37" s="252" t="str">
        <f t="shared" si="45"/>
        <v/>
      </c>
      <c r="DB37" s="252" t="str">
        <f t="shared" si="45"/>
        <v/>
      </c>
      <c r="DC37" s="252" t="str">
        <f t="shared" si="45"/>
        <v/>
      </c>
      <c r="DD37" s="252" t="str">
        <f t="shared" si="45"/>
        <v/>
      </c>
      <c r="DF37" s="252" t="str">
        <f t="shared" si="46"/>
        <v/>
      </c>
      <c r="DG37" s="252" t="str">
        <f t="shared" si="47"/>
        <v/>
      </c>
      <c r="DH37" s="252">
        <f t="shared" si="47"/>
        <v>1</v>
      </c>
      <c r="DI37" s="252" t="str">
        <f t="shared" si="47"/>
        <v/>
      </c>
      <c r="DJ37" s="252" t="str">
        <f t="shared" si="47"/>
        <v/>
      </c>
      <c r="DK37" s="252" t="str">
        <f t="shared" si="47"/>
        <v/>
      </c>
      <c r="DL37" s="252" t="str">
        <f t="shared" si="47"/>
        <v/>
      </c>
      <c r="DM37" s="252" t="str">
        <f t="shared" si="47"/>
        <v/>
      </c>
      <c r="DN37" s="252" t="str">
        <f t="shared" si="47"/>
        <v/>
      </c>
      <c r="DO37" s="252" t="str">
        <f t="shared" si="47"/>
        <v/>
      </c>
    </row>
    <row r="38" spans="1:119" ht="15.95" customHeight="1" x14ac:dyDescent="0.2">
      <c r="A38" s="155" t="s">
        <v>148</v>
      </c>
      <c r="B38" s="143" t="s">
        <v>192</v>
      </c>
      <c r="C38" s="136"/>
      <c r="D38" s="53">
        <v>4</v>
      </c>
      <c r="E38" s="138"/>
      <c r="F38" s="138"/>
      <c r="G38" s="170">
        <v>4</v>
      </c>
      <c r="H38" s="140">
        <v>4</v>
      </c>
      <c r="I38" s="187">
        <f>H38*30</f>
        <v>120</v>
      </c>
      <c r="J38" s="188">
        <f t="shared" si="48"/>
        <v>96</v>
      </c>
      <c r="K38" s="188">
        <f t="shared" si="48"/>
        <v>64</v>
      </c>
      <c r="L38" s="188">
        <f t="shared" si="48"/>
        <v>32</v>
      </c>
      <c r="M38" s="188">
        <f t="shared" si="48"/>
        <v>0</v>
      </c>
      <c r="N38" s="192">
        <f>I38-J38</f>
        <v>24</v>
      </c>
      <c r="O38" s="217">
        <f t="shared" si="49"/>
        <v>0</v>
      </c>
      <c r="P38" s="142"/>
      <c r="Q38" s="142"/>
      <c r="R38" s="142"/>
      <c r="S38" s="141"/>
      <c r="T38" s="217">
        <f>U38+V38+W38</f>
        <v>0</v>
      </c>
      <c r="U38" s="142"/>
      <c r="V38" s="142"/>
      <c r="W38" s="142"/>
      <c r="X38" s="141"/>
      <c r="Y38" s="217">
        <f>Z38+AA38+AB38</f>
        <v>0</v>
      </c>
      <c r="Z38" s="230"/>
      <c r="AA38" s="230"/>
      <c r="AB38" s="230"/>
      <c r="AC38" s="71"/>
      <c r="AD38" s="217">
        <f>AE38+AF38+AG38</f>
        <v>6</v>
      </c>
      <c r="AE38" s="230">
        <v>4</v>
      </c>
      <c r="AF38" s="230">
        <v>2</v>
      </c>
      <c r="AG38" s="230"/>
      <c r="AH38" s="71">
        <v>4</v>
      </c>
      <c r="AI38" s="217">
        <f>AJ38+AK38+AL38</f>
        <v>0</v>
      </c>
      <c r="AJ38" s="142"/>
      <c r="AK38" s="142"/>
      <c r="AL38" s="142"/>
      <c r="AM38" s="141"/>
      <c r="AN38" s="217">
        <f>AO38+AP38+AQ38</f>
        <v>0</v>
      </c>
      <c r="AO38" s="142"/>
      <c r="AP38" s="142"/>
      <c r="AQ38" s="142"/>
      <c r="AR38" s="141"/>
      <c r="AS38" s="217">
        <f>AT38+AU38+AV38</f>
        <v>0</v>
      </c>
      <c r="AT38" s="142"/>
      <c r="AU38" s="142"/>
      <c r="AV38" s="142"/>
      <c r="AW38" s="141"/>
      <c r="AX38" s="217">
        <f>AY38+AZ38+BA38</f>
        <v>0</v>
      </c>
      <c r="AY38" s="142"/>
      <c r="AZ38" s="142"/>
      <c r="BA38" s="142"/>
      <c r="BB38" s="141"/>
      <c r="BC38" s="217">
        <f>BD38+BE38+BF38</f>
        <v>0</v>
      </c>
      <c r="BD38" s="142"/>
      <c r="BE38" s="142"/>
      <c r="BF38" s="142"/>
      <c r="BG38" s="139"/>
      <c r="BH38" s="217">
        <f>BI38+BJ38+BK38</f>
        <v>0</v>
      </c>
      <c r="BI38" s="142"/>
      <c r="BJ38" s="142"/>
      <c r="BK38" s="142"/>
      <c r="BL38" s="139"/>
      <c r="BN38" s="252" t="str">
        <f t="shared" si="38"/>
        <v/>
      </c>
      <c r="BO38" s="252" t="str">
        <f t="shared" si="39"/>
        <v/>
      </c>
      <c r="BP38" s="252" t="str">
        <f t="shared" si="39"/>
        <v/>
      </c>
      <c r="BQ38" s="252" t="str">
        <f t="shared" si="39"/>
        <v/>
      </c>
      <c r="BR38" s="252" t="str">
        <f t="shared" si="39"/>
        <v/>
      </c>
      <c r="BS38" s="252" t="str">
        <f t="shared" si="39"/>
        <v/>
      </c>
      <c r="BT38" s="252" t="str">
        <f t="shared" si="39"/>
        <v/>
      </c>
      <c r="BU38" s="252" t="str">
        <f t="shared" si="39"/>
        <v/>
      </c>
      <c r="BV38" s="252" t="str">
        <f t="shared" si="39"/>
        <v/>
      </c>
      <c r="BW38" s="252" t="str">
        <f t="shared" si="39"/>
        <v/>
      </c>
      <c r="BY38" s="252" t="str">
        <f t="shared" si="40"/>
        <v/>
      </c>
      <c r="BZ38" s="252" t="str">
        <f t="shared" si="41"/>
        <v/>
      </c>
      <c r="CA38" s="252" t="str">
        <f t="shared" si="41"/>
        <v/>
      </c>
      <c r="CB38" s="252">
        <f t="shared" si="41"/>
        <v>1</v>
      </c>
      <c r="CC38" s="252" t="str">
        <f t="shared" si="41"/>
        <v/>
      </c>
      <c r="CD38" s="252" t="str">
        <f t="shared" si="41"/>
        <v/>
      </c>
      <c r="CE38" s="252" t="str">
        <f t="shared" si="41"/>
        <v/>
      </c>
      <c r="CF38" s="252" t="str">
        <f t="shared" si="41"/>
        <v/>
      </c>
      <c r="CG38" s="252" t="str">
        <f t="shared" si="41"/>
        <v/>
      </c>
      <c r="CH38" s="252" t="str">
        <f t="shared" si="41"/>
        <v/>
      </c>
      <c r="CJ38" s="252" t="str">
        <f t="shared" si="42"/>
        <v/>
      </c>
      <c r="CK38" s="252" t="str">
        <f t="shared" si="43"/>
        <v/>
      </c>
      <c r="CL38" s="252" t="str">
        <f t="shared" si="43"/>
        <v/>
      </c>
      <c r="CM38" s="252" t="str">
        <f t="shared" si="43"/>
        <v/>
      </c>
      <c r="CN38" s="252" t="str">
        <f t="shared" si="43"/>
        <v/>
      </c>
      <c r="CO38" s="252" t="str">
        <f t="shared" si="43"/>
        <v/>
      </c>
      <c r="CP38" s="252" t="str">
        <f t="shared" si="43"/>
        <v/>
      </c>
      <c r="CQ38" s="252" t="str">
        <f t="shared" si="43"/>
        <v/>
      </c>
      <c r="CR38" s="252" t="str">
        <f t="shared" si="43"/>
        <v/>
      </c>
      <c r="CS38" s="252" t="str">
        <f t="shared" si="43"/>
        <v/>
      </c>
      <c r="CU38" s="252" t="str">
        <f t="shared" si="44"/>
        <v/>
      </c>
      <c r="CV38" s="252" t="str">
        <f t="shared" si="45"/>
        <v/>
      </c>
      <c r="CW38" s="252" t="str">
        <f t="shared" si="45"/>
        <v/>
      </c>
      <c r="CX38" s="252" t="str">
        <f t="shared" si="45"/>
        <v/>
      </c>
      <c r="CY38" s="252" t="str">
        <f t="shared" si="45"/>
        <v/>
      </c>
      <c r="CZ38" s="252" t="str">
        <f t="shared" si="45"/>
        <v/>
      </c>
      <c r="DA38" s="252" t="str">
        <f t="shared" si="45"/>
        <v/>
      </c>
      <c r="DB38" s="252" t="str">
        <f t="shared" si="45"/>
        <v/>
      </c>
      <c r="DC38" s="252" t="str">
        <f t="shared" si="45"/>
        <v/>
      </c>
      <c r="DD38" s="252" t="str">
        <f t="shared" si="45"/>
        <v/>
      </c>
      <c r="DF38" s="252" t="str">
        <f t="shared" si="46"/>
        <v/>
      </c>
      <c r="DG38" s="252" t="str">
        <f t="shared" si="47"/>
        <v/>
      </c>
      <c r="DH38" s="252" t="str">
        <f t="shared" si="47"/>
        <v/>
      </c>
      <c r="DI38" s="252">
        <f t="shared" si="47"/>
        <v>1</v>
      </c>
      <c r="DJ38" s="252" t="str">
        <f t="shared" si="47"/>
        <v/>
      </c>
      <c r="DK38" s="252" t="str">
        <f t="shared" si="47"/>
        <v/>
      </c>
      <c r="DL38" s="252" t="str">
        <f t="shared" si="47"/>
        <v/>
      </c>
      <c r="DM38" s="252" t="str">
        <f t="shared" si="47"/>
        <v/>
      </c>
      <c r="DN38" s="252" t="str">
        <f t="shared" si="47"/>
        <v/>
      </c>
      <c r="DO38" s="252" t="str">
        <f t="shared" si="47"/>
        <v/>
      </c>
    </row>
    <row r="39" spans="1:119" ht="15.95" customHeight="1" x14ac:dyDescent="0.2">
      <c r="A39" s="155" t="s">
        <v>193</v>
      </c>
      <c r="B39" s="143" t="s">
        <v>194</v>
      </c>
      <c r="C39" s="136"/>
      <c r="D39" s="53">
        <v>4</v>
      </c>
      <c r="E39" s="138"/>
      <c r="F39" s="138"/>
      <c r="G39" s="170">
        <v>4</v>
      </c>
      <c r="H39" s="140">
        <v>4</v>
      </c>
      <c r="I39" s="187">
        <f>H39*30</f>
        <v>120</v>
      </c>
      <c r="J39" s="188">
        <f t="shared" si="48"/>
        <v>96</v>
      </c>
      <c r="K39" s="188">
        <f t="shared" si="48"/>
        <v>64</v>
      </c>
      <c r="L39" s="188">
        <f t="shared" si="48"/>
        <v>32</v>
      </c>
      <c r="M39" s="188">
        <f t="shared" si="48"/>
        <v>0</v>
      </c>
      <c r="N39" s="192">
        <f>I39-J39</f>
        <v>24</v>
      </c>
      <c r="O39" s="217">
        <f t="shared" si="49"/>
        <v>0</v>
      </c>
      <c r="P39" s="142"/>
      <c r="Q39" s="142"/>
      <c r="R39" s="142"/>
      <c r="S39" s="141"/>
      <c r="T39" s="217">
        <f>U39+V39+W39</f>
        <v>0</v>
      </c>
      <c r="U39" s="142"/>
      <c r="V39" s="142"/>
      <c r="W39" s="142"/>
      <c r="X39" s="141"/>
      <c r="Y39" s="217">
        <f>Z39+AA39+AB39</f>
        <v>0</v>
      </c>
      <c r="Z39" s="230"/>
      <c r="AA39" s="230"/>
      <c r="AB39" s="230"/>
      <c r="AC39" s="71"/>
      <c r="AD39" s="217">
        <f>AE39+AF39+AG39</f>
        <v>6</v>
      </c>
      <c r="AE39" s="230">
        <v>4</v>
      </c>
      <c r="AF39" s="230">
        <v>2</v>
      </c>
      <c r="AG39" s="230"/>
      <c r="AH39" s="71">
        <v>4</v>
      </c>
      <c r="AI39" s="217">
        <f>AJ39+AK39+AL39</f>
        <v>0</v>
      </c>
      <c r="AJ39" s="142"/>
      <c r="AK39" s="142"/>
      <c r="AL39" s="142"/>
      <c r="AM39" s="141"/>
      <c r="AN39" s="217">
        <f>AO39+AP39+AQ39</f>
        <v>0</v>
      </c>
      <c r="AO39" s="142"/>
      <c r="AP39" s="142"/>
      <c r="AQ39" s="142"/>
      <c r="AR39" s="141"/>
      <c r="AS39" s="217">
        <f>AT39+AU39+AV39</f>
        <v>0</v>
      </c>
      <c r="AT39" s="142"/>
      <c r="AU39" s="142"/>
      <c r="AV39" s="142"/>
      <c r="AW39" s="141"/>
      <c r="AX39" s="217">
        <f>AY39+AZ39+BA39</f>
        <v>0</v>
      </c>
      <c r="AY39" s="142"/>
      <c r="AZ39" s="142"/>
      <c r="BA39" s="142"/>
      <c r="BB39" s="141"/>
      <c r="BC39" s="217">
        <f>BD39+BE39+BF39</f>
        <v>0</v>
      </c>
      <c r="BD39" s="142"/>
      <c r="BE39" s="142"/>
      <c r="BF39" s="142"/>
      <c r="BG39" s="139"/>
      <c r="BH39" s="217">
        <f>BI39+BJ39+BK39</f>
        <v>0</v>
      </c>
      <c r="BI39" s="142"/>
      <c r="BJ39" s="142"/>
      <c r="BK39" s="142"/>
      <c r="BL39" s="139"/>
      <c r="BN39" s="252" t="str">
        <f t="shared" si="38"/>
        <v/>
      </c>
      <c r="BO39" s="252" t="str">
        <f t="shared" si="39"/>
        <v/>
      </c>
      <c r="BP39" s="252" t="str">
        <f t="shared" si="39"/>
        <v/>
      </c>
      <c r="BQ39" s="252" t="str">
        <f t="shared" si="39"/>
        <v/>
      </c>
      <c r="BR39" s="252" t="str">
        <f t="shared" si="39"/>
        <v/>
      </c>
      <c r="BS39" s="252" t="str">
        <f t="shared" si="39"/>
        <v/>
      </c>
      <c r="BT39" s="252" t="str">
        <f t="shared" si="39"/>
        <v/>
      </c>
      <c r="BU39" s="252" t="str">
        <f t="shared" si="39"/>
        <v/>
      </c>
      <c r="BV39" s="252" t="str">
        <f t="shared" si="39"/>
        <v/>
      </c>
      <c r="BW39" s="252" t="str">
        <f t="shared" si="39"/>
        <v/>
      </c>
      <c r="BY39" s="252" t="str">
        <f t="shared" si="40"/>
        <v/>
      </c>
      <c r="BZ39" s="252" t="str">
        <f t="shared" si="41"/>
        <v/>
      </c>
      <c r="CA39" s="252" t="str">
        <f t="shared" si="41"/>
        <v/>
      </c>
      <c r="CB39" s="252">
        <f t="shared" si="41"/>
        <v>1</v>
      </c>
      <c r="CC39" s="252" t="str">
        <f t="shared" si="41"/>
        <v/>
      </c>
      <c r="CD39" s="252" t="str">
        <f t="shared" si="41"/>
        <v/>
      </c>
      <c r="CE39" s="252" t="str">
        <f t="shared" si="41"/>
        <v/>
      </c>
      <c r="CF39" s="252" t="str">
        <f t="shared" si="41"/>
        <v/>
      </c>
      <c r="CG39" s="252" t="str">
        <f t="shared" si="41"/>
        <v/>
      </c>
      <c r="CH39" s="252" t="str">
        <f t="shared" si="41"/>
        <v/>
      </c>
      <c r="CJ39" s="252" t="str">
        <f t="shared" si="42"/>
        <v/>
      </c>
      <c r="CK39" s="252" t="str">
        <f t="shared" si="43"/>
        <v/>
      </c>
      <c r="CL39" s="252" t="str">
        <f t="shared" si="43"/>
        <v/>
      </c>
      <c r="CM39" s="252" t="str">
        <f t="shared" si="43"/>
        <v/>
      </c>
      <c r="CN39" s="252" t="str">
        <f t="shared" si="43"/>
        <v/>
      </c>
      <c r="CO39" s="252" t="str">
        <f t="shared" si="43"/>
        <v/>
      </c>
      <c r="CP39" s="252" t="str">
        <f t="shared" si="43"/>
        <v/>
      </c>
      <c r="CQ39" s="252" t="str">
        <f t="shared" si="43"/>
        <v/>
      </c>
      <c r="CR39" s="252" t="str">
        <f t="shared" si="43"/>
        <v/>
      </c>
      <c r="CS39" s="252" t="str">
        <f t="shared" si="43"/>
        <v/>
      </c>
      <c r="CU39" s="252" t="str">
        <f t="shared" si="44"/>
        <v/>
      </c>
      <c r="CV39" s="252" t="str">
        <f t="shared" si="45"/>
        <v/>
      </c>
      <c r="CW39" s="252" t="str">
        <f t="shared" si="45"/>
        <v/>
      </c>
      <c r="CX39" s="252" t="str">
        <f t="shared" si="45"/>
        <v/>
      </c>
      <c r="CY39" s="252" t="str">
        <f t="shared" si="45"/>
        <v/>
      </c>
      <c r="CZ39" s="252" t="str">
        <f t="shared" si="45"/>
        <v/>
      </c>
      <c r="DA39" s="252" t="str">
        <f t="shared" si="45"/>
        <v/>
      </c>
      <c r="DB39" s="252" t="str">
        <f t="shared" si="45"/>
        <v/>
      </c>
      <c r="DC39" s="252" t="str">
        <f t="shared" si="45"/>
        <v/>
      </c>
      <c r="DD39" s="252" t="str">
        <f t="shared" si="45"/>
        <v/>
      </c>
      <c r="DF39" s="252" t="str">
        <f t="shared" si="46"/>
        <v/>
      </c>
      <c r="DG39" s="252" t="str">
        <f t="shared" si="47"/>
        <v/>
      </c>
      <c r="DH39" s="252" t="str">
        <f t="shared" si="47"/>
        <v/>
      </c>
      <c r="DI39" s="252">
        <f t="shared" si="47"/>
        <v>1</v>
      </c>
      <c r="DJ39" s="252" t="str">
        <f t="shared" si="47"/>
        <v/>
      </c>
      <c r="DK39" s="252" t="str">
        <f t="shared" si="47"/>
        <v/>
      </c>
      <c r="DL39" s="252" t="str">
        <f t="shared" si="47"/>
        <v/>
      </c>
      <c r="DM39" s="252" t="str">
        <f t="shared" si="47"/>
        <v/>
      </c>
      <c r="DN39" s="252" t="str">
        <f t="shared" si="47"/>
        <v/>
      </c>
      <c r="DO39" s="252" t="str">
        <f t="shared" si="47"/>
        <v/>
      </c>
    </row>
    <row r="40" spans="1:119" ht="15.95" customHeight="1" x14ac:dyDescent="0.2">
      <c r="A40" s="449" t="s">
        <v>177</v>
      </c>
      <c r="B40" s="450"/>
      <c r="C40" s="450"/>
      <c r="D40" s="450"/>
      <c r="E40" s="450"/>
      <c r="F40" s="450"/>
      <c r="G40" s="450"/>
      <c r="H40" s="450"/>
      <c r="I40" s="450"/>
      <c r="J40" s="450"/>
      <c r="K40" s="450"/>
      <c r="L40" s="450"/>
      <c r="M40" s="450"/>
      <c r="N40" s="450"/>
      <c r="O40" s="450"/>
      <c r="P40" s="450"/>
      <c r="Q40" s="450"/>
      <c r="R40" s="450"/>
      <c r="S40" s="450"/>
      <c r="T40" s="450"/>
      <c r="U40" s="450"/>
      <c r="V40" s="450"/>
      <c r="W40" s="450"/>
      <c r="X40" s="450"/>
      <c r="Y40" s="450"/>
      <c r="Z40" s="450"/>
      <c r="AA40" s="450"/>
      <c r="AB40" s="450"/>
      <c r="AC40" s="450"/>
      <c r="AD40" s="450"/>
      <c r="AE40" s="450"/>
      <c r="AF40" s="450"/>
      <c r="AG40" s="450"/>
      <c r="AH40" s="450"/>
      <c r="AI40" s="450"/>
      <c r="AJ40" s="450"/>
      <c r="AK40" s="450"/>
      <c r="AL40" s="450"/>
      <c r="AM40" s="450"/>
      <c r="AN40" s="450"/>
      <c r="AO40" s="450"/>
      <c r="AP40" s="450"/>
      <c r="AQ40" s="450"/>
      <c r="AR40" s="450"/>
      <c r="AS40" s="450"/>
      <c r="AT40" s="450"/>
      <c r="AU40" s="450"/>
      <c r="AV40" s="450"/>
      <c r="AW40" s="450"/>
      <c r="AX40" s="450"/>
      <c r="AY40" s="450"/>
      <c r="AZ40" s="450"/>
      <c r="BA40" s="450"/>
      <c r="BB40" s="450"/>
      <c r="BC40" s="450"/>
      <c r="BD40" s="450"/>
      <c r="BE40" s="450"/>
      <c r="BF40" s="450"/>
      <c r="BG40" s="450"/>
      <c r="BH40" s="450"/>
      <c r="BI40" s="450"/>
      <c r="BJ40" s="450"/>
      <c r="BK40" s="450"/>
      <c r="BL40" s="451"/>
      <c r="BN40" s="252" t="str">
        <f t="shared" si="38"/>
        <v/>
      </c>
      <c r="BO40" s="252" t="str">
        <f t="shared" ref="BO40:BW40" si="50">IFERROR(SEARCH(" "&amp;BO$11&amp;" "," "&amp;$C40&amp;" "),"")</f>
        <v/>
      </c>
      <c r="BP40" s="252" t="str">
        <f t="shared" si="50"/>
        <v/>
      </c>
      <c r="BQ40" s="252" t="str">
        <f t="shared" si="50"/>
        <v/>
      </c>
      <c r="BR40" s="252" t="str">
        <f t="shared" si="50"/>
        <v/>
      </c>
      <c r="BS40" s="252" t="str">
        <f t="shared" si="50"/>
        <v/>
      </c>
      <c r="BT40" s="252" t="str">
        <f t="shared" si="50"/>
        <v/>
      </c>
      <c r="BU40" s="252" t="str">
        <f t="shared" si="50"/>
        <v/>
      </c>
      <c r="BV40" s="252" t="str">
        <f t="shared" si="50"/>
        <v/>
      </c>
      <c r="BW40" s="252" t="str">
        <f t="shared" si="50"/>
        <v/>
      </c>
      <c r="BY40" s="252" t="str">
        <f t="shared" si="40"/>
        <v/>
      </c>
      <c r="BZ40" s="252" t="str">
        <f t="shared" ref="BZ40:CH40" si="51">IFERROR(SEARCH(" "&amp;BZ$11&amp;" "," "&amp;$D40&amp;" "),"")</f>
        <v/>
      </c>
      <c r="CA40" s="252" t="str">
        <f t="shared" si="51"/>
        <v/>
      </c>
      <c r="CB40" s="252" t="str">
        <f t="shared" si="51"/>
        <v/>
      </c>
      <c r="CC40" s="252" t="str">
        <f t="shared" si="51"/>
        <v/>
      </c>
      <c r="CD40" s="252" t="str">
        <f t="shared" si="51"/>
        <v/>
      </c>
      <c r="CE40" s="252" t="str">
        <f t="shared" si="51"/>
        <v/>
      </c>
      <c r="CF40" s="252" t="str">
        <f t="shared" si="51"/>
        <v/>
      </c>
      <c r="CG40" s="252" t="str">
        <f t="shared" si="51"/>
        <v/>
      </c>
      <c r="CH40" s="252" t="str">
        <f t="shared" si="51"/>
        <v/>
      </c>
      <c r="CJ40" s="252" t="str">
        <f t="shared" si="42"/>
        <v/>
      </c>
      <c r="CK40" s="252" t="str">
        <f t="shared" si="43"/>
        <v/>
      </c>
      <c r="CL40" s="252" t="str">
        <f t="shared" si="43"/>
        <v/>
      </c>
      <c r="CM40" s="252" t="str">
        <f t="shared" si="43"/>
        <v/>
      </c>
      <c r="CN40" s="252" t="str">
        <f t="shared" si="43"/>
        <v/>
      </c>
      <c r="CO40" s="252" t="str">
        <f t="shared" si="43"/>
        <v/>
      </c>
      <c r="CP40" s="252" t="str">
        <f t="shared" si="43"/>
        <v/>
      </c>
      <c r="CQ40" s="252" t="str">
        <f t="shared" si="43"/>
        <v/>
      </c>
      <c r="CR40" s="252" t="str">
        <f t="shared" si="43"/>
        <v/>
      </c>
      <c r="CS40" s="252" t="str">
        <f t="shared" si="43"/>
        <v/>
      </c>
      <c r="CU40" s="252" t="str">
        <f t="shared" si="44"/>
        <v/>
      </c>
      <c r="CV40" s="252" t="str">
        <f t="shared" si="45"/>
        <v/>
      </c>
      <c r="CW40" s="252" t="str">
        <f t="shared" si="45"/>
        <v/>
      </c>
      <c r="CX40" s="252" t="str">
        <f t="shared" si="45"/>
        <v/>
      </c>
      <c r="CY40" s="252" t="str">
        <f t="shared" si="45"/>
        <v/>
      </c>
      <c r="CZ40" s="252" t="str">
        <f t="shared" si="45"/>
        <v/>
      </c>
      <c r="DA40" s="252" t="str">
        <f t="shared" si="45"/>
        <v/>
      </c>
      <c r="DB40" s="252" t="str">
        <f t="shared" si="45"/>
        <v/>
      </c>
      <c r="DC40" s="252" t="str">
        <f t="shared" si="45"/>
        <v/>
      </c>
      <c r="DD40" s="252" t="str">
        <f t="shared" si="45"/>
        <v/>
      </c>
      <c r="DF40" s="252" t="str">
        <f t="shared" si="46"/>
        <v/>
      </c>
      <c r="DG40" s="252" t="str">
        <f t="shared" si="47"/>
        <v/>
      </c>
      <c r="DH40" s="252" t="str">
        <f t="shared" si="47"/>
        <v/>
      </c>
      <c r="DI40" s="252" t="str">
        <f t="shared" si="47"/>
        <v/>
      </c>
      <c r="DJ40" s="252" t="str">
        <f t="shared" si="47"/>
        <v/>
      </c>
      <c r="DK40" s="252" t="str">
        <f t="shared" si="47"/>
        <v/>
      </c>
      <c r="DL40" s="252" t="str">
        <f t="shared" si="47"/>
        <v/>
      </c>
      <c r="DM40" s="252" t="str">
        <f t="shared" si="47"/>
        <v/>
      </c>
      <c r="DN40" s="252" t="str">
        <f t="shared" si="47"/>
        <v/>
      </c>
      <c r="DO40" s="252" t="str">
        <f t="shared" si="47"/>
        <v/>
      </c>
    </row>
    <row r="41" spans="1:119" ht="15.95" customHeight="1" x14ac:dyDescent="0.2">
      <c r="A41" s="452" t="s">
        <v>128</v>
      </c>
      <c r="B41" s="453"/>
      <c r="C41" s="453"/>
      <c r="D41" s="453"/>
      <c r="E41" s="453"/>
      <c r="F41" s="453"/>
      <c r="G41" s="454"/>
      <c r="H41" s="195">
        <f t="shared" ref="H41:N41" si="52">SUM(H36:H40)</f>
        <v>16</v>
      </c>
      <c r="I41" s="195">
        <f t="shared" si="52"/>
        <v>480</v>
      </c>
      <c r="J41" s="195">
        <f t="shared" si="52"/>
        <v>384</v>
      </c>
      <c r="K41" s="195">
        <f t="shared" si="52"/>
        <v>256</v>
      </c>
      <c r="L41" s="195">
        <f t="shared" si="52"/>
        <v>128</v>
      </c>
      <c r="M41" s="195">
        <f t="shared" si="52"/>
        <v>0</v>
      </c>
      <c r="N41" s="195">
        <f t="shared" si="52"/>
        <v>96</v>
      </c>
      <c r="O41" s="217">
        <f t="shared" si="49"/>
        <v>0</v>
      </c>
      <c r="P41" s="210"/>
      <c r="Q41" s="210"/>
      <c r="R41" s="210"/>
      <c r="S41" s="190">
        <f>SUM(S36:S40)</f>
        <v>0</v>
      </c>
      <c r="T41" s="190">
        <f>SUM(T36:T40)</f>
        <v>0</v>
      </c>
      <c r="U41" s="210"/>
      <c r="V41" s="210"/>
      <c r="W41" s="210"/>
      <c r="X41" s="190">
        <f>SUM(X36:X40)</f>
        <v>0</v>
      </c>
      <c r="Y41" s="190">
        <f>SUM(Y36:Y40)</f>
        <v>12</v>
      </c>
      <c r="Z41" s="210"/>
      <c r="AA41" s="210"/>
      <c r="AB41" s="210"/>
      <c r="AC41" s="190">
        <f>SUM(AC36:AC40)</f>
        <v>8</v>
      </c>
      <c r="AD41" s="190">
        <f>SUM(AD36:AD40)</f>
        <v>12</v>
      </c>
      <c r="AE41" s="210"/>
      <c r="AF41" s="210"/>
      <c r="AG41" s="210"/>
      <c r="AH41" s="190">
        <f>SUM(AH36:AH40)</f>
        <v>8</v>
      </c>
      <c r="AI41" s="190">
        <f>SUM(AI36:AI40)</f>
        <v>0</v>
      </c>
      <c r="AJ41" s="210"/>
      <c r="AK41" s="210"/>
      <c r="AL41" s="210"/>
      <c r="AM41" s="190">
        <f>SUM(AM36:AM40)</f>
        <v>0</v>
      </c>
      <c r="AN41" s="190">
        <f>SUM(AN36:AN40)</f>
        <v>0</v>
      </c>
      <c r="AO41" s="210"/>
      <c r="AP41" s="210"/>
      <c r="AQ41" s="210"/>
      <c r="AR41" s="190">
        <f>SUM(AR36:AR40)</f>
        <v>0</v>
      </c>
      <c r="AS41" s="190">
        <f>SUM(AS36:AS40)</f>
        <v>0</v>
      </c>
      <c r="AT41" s="210"/>
      <c r="AU41" s="210"/>
      <c r="AV41" s="210"/>
      <c r="AW41" s="190">
        <f>SUM(AW36:AW40)</f>
        <v>0</v>
      </c>
      <c r="AX41" s="190">
        <f>SUM(AX36:AX40)</f>
        <v>0</v>
      </c>
      <c r="AY41" s="210"/>
      <c r="AZ41" s="210"/>
      <c r="BA41" s="210"/>
      <c r="BB41" s="190">
        <f>SUM(BB36:BB40)</f>
        <v>0</v>
      </c>
      <c r="BC41" s="190">
        <f>SUM(BC36:BC40)</f>
        <v>0</v>
      </c>
      <c r="BD41" s="210"/>
      <c r="BE41" s="210"/>
      <c r="BF41" s="210"/>
      <c r="BG41" s="190">
        <f>SUM(BG36:BG40)</f>
        <v>0</v>
      </c>
      <c r="BH41" s="190">
        <f>SUM(BH36:BH40)</f>
        <v>0</v>
      </c>
      <c r="BI41" s="210"/>
      <c r="BJ41" s="210"/>
      <c r="BK41" s="210"/>
      <c r="BL41" s="190">
        <f>SUM(BL36:BL40)</f>
        <v>0</v>
      </c>
      <c r="BN41" s="253">
        <f t="shared" ref="BN41:BW41" si="53">COUNT(BN12:BN40)</f>
        <v>0</v>
      </c>
      <c r="BO41" s="253">
        <f t="shared" si="53"/>
        <v>2</v>
      </c>
      <c r="BP41" s="253">
        <f t="shared" si="53"/>
        <v>1</v>
      </c>
      <c r="BQ41" s="253">
        <f t="shared" si="53"/>
        <v>0</v>
      </c>
      <c r="BR41" s="253">
        <f t="shared" si="53"/>
        <v>0</v>
      </c>
      <c r="BS41" s="253">
        <f t="shared" si="53"/>
        <v>0</v>
      </c>
      <c r="BT41" s="253">
        <f t="shared" si="53"/>
        <v>0</v>
      </c>
      <c r="BU41" s="253">
        <f t="shared" si="53"/>
        <v>0</v>
      </c>
      <c r="BV41" s="253">
        <f t="shared" si="53"/>
        <v>0</v>
      </c>
      <c r="BW41" s="253">
        <f t="shared" si="53"/>
        <v>0</v>
      </c>
      <c r="BY41" s="253">
        <f t="shared" ref="BY41:CH41" si="54">COUNT(BY12:BY40)</f>
        <v>5</v>
      </c>
      <c r="BZ41" s="253">
        <f t="shared" si="54"/>
        <v>2</v>
      </c>
      <c r="CA41" s="253">
        <f t="shared" si="54"/>
        <v>3</v>
      </c>
      <c r="CB41" s="253">
        <f t="shared" si="54"/>
        <v>4</v>
      </c>
      <c r="CC41" s="253">
        <f t="shared" si="54"/>
        <v>1</v>
      </c>
      <c r="CD41" s="253">
        <f t="shared" si="54"/>
        <v>0</v>
      </c>
      <c r="CE41" s="253">
        <f t="shared" si="54"/>
        <v>0</v>
      </c>
      <c r="CF41" s="253">
        <f t="shared" si="54"/>
        <v>0</v>
      </c>
      <c r="CG41" s="253">
        <f t="shared" si="54"/>
        <v>0</v>
      </c>
      <c r="CH41" s="253">
        <f t="shared" si="54"/>
        <v>0</v>
      </c>
      <c r="CJ41" s="253">
        <f t="shared" ref="CJ41:CS41" si="55">COUNT(CJ12:CJ40)</f>
        <v>0</v>
      </c>
      <c r="CK41" s="253">
        <f t="shared" si="55"/>
        <v>0</v>
      </c>
      <c r="CL41" s="253">
        <f t="shared" si="55"/>
        <v>0</v>
      </c>
      <c r="CM41" s="253">
        <f t="shared" si="55"/>
        <v>0</v>
      </c>
      <c r="CN41" s="253">
        <f t="shared" si="55"/>
        <v>0</v>
      </c>
      <c r="CO41" s="253">
        <f t="shared" si="55"/>
        <v>0</v>
      </c>
      <c r="CP41" s="253">
        <f t="shared" si="55"/>
        <v>0</v>
      </c>
      <c r="CQ41" s="253">
        <f t="shared" si="55"/>
        <v>0</v>
      </c>
      <c r="CR41" s="253">
        <f t="shared" si="55"/>
        <v>0</v>
      </c>
      <c r="CS41" s="253">
        <f t="shared" si="55"/>
        <v>0</v>
      </c>
      <c r="CU41" s="253">
        <f t="shared" ref="CU41:DD41" si="56">COUNT(CU12:CU40)</f>
        <v>0</v>
      </c>
      <c r="CV41" s="253">
        <f t="shared" si="56"/>
        <v>1</v>
      </c>
      <c r="CW41" s="253">
        <f t="shared" si="56"/>
        <v>0</v>
      </c>
      <c r="CX41" s="253">
        <f t="shared" si="56"/>
        <v>0</v>
      </c>
      <c r="CY41" s="253">
        <f t="shared" si="56"/>
        <v>0</v>
      </c>
      <c r="CZ41" s="253">
        <f t="shared" si="56"/>
        <v>0</v>
      </c>
      <c r="DA41" s="253">
        <f t="shared" si="56"/>
        <v>0</v>
      </c>
      <c r="DB41" s="253">
        <f t="shared" si="56"/>
        <v>0</v>
      </c>
      <c r="DC41" s="253">
        <f t="shared" si="56"/>
        <v>0</v>
      </c>
      <c r="DD41" s="253">
        <f t="shared" si="56"/>
        <v>0</v>
      </c>
      <c r="DF41" s="253">
        <f t="shared" ref="DF41:DO41" si="57">COUNT(DF12:DF40)</f>
        <v>3</v>
      </c>
      <c r="DG41" s="253">
        <f t="shared" si="57"/>
        <v>2</v>
      </c>
      <c r="DH41" s="253">
        <f t="shared" si="57"/>
        <v>3</v>
      </c>
      <c r="DI41" s="253">
        <f t="shared" si="57"/>
        <v>3</v>
      </c>
      <c r="DJ41" s="253">
        <f t="shared" si="57"/>
        <v>0</v>
      </c>
      <c r="DK41" s="253">
        <f t="shared" si="57"/>
        <v>0</v>
      </c>
      <c r="DL41" s="253">
        <f t="shared" si="57"/>
        <v>0</v>
      </c>
      <c r="DM41" s="253">
        <f t="shared" si="57"/>
        <v>0</v>
      </c>
      <c r="DN41" s="253">
        <f t="shared" si="57"/>
        <v>0</v>
      </c>
      <c r="DO41" s="253">
        <f t="shared" si="57"/>
        <v>0</v>
      </c>
    </row>
    <row r="42" spans="1:119" ht="15.95" customHeight="1" thickBot="1" x14ac:dyDescent="0.25">
      <c r="A42" s="486" t="s">
        <v>134</v>
      </c>
      <c r="B42" s="487"/>
      <c r="C42" s="487"/>
      <c r="D42" s="487"/>
      <c r="E42" s="487"/>
      <c r="F42" s="487"/>
      <c r="G42" s="488"/>
      <c r="H42" s="198">
        <f t="shared" ref="H42:N42" si="58">H33+H41</f>
        <v>24</v>
      </c>
      <c r="I42" s="199">
        <f t="shared" si="58"/>
        <v>720</v>
      </c>
      <c r="J42" s="194">
        <f t="shared" si="58"/>
        <v>544</v>
      </c>
      <c r="K42" s="194">
        <f t="shared" si="58"/>
        <v>352</v>
      </c>
      <c r="L42" s="194">
        <f t="shared" si="58"/>
        <v>192</v>
      </c>
      <c r="M42" s="194">
        <f t="shared" si="58"/>
        <v>0</v>
      </c>
      <c r="N42" s="197">
        <f t="shared" si="58"/>
        <v>176</v>
      </c>
      <c r="O42" s="217">
        <f t="shared" si="49"/>
        <v>0</v>
      </c>
      <c r="P42" s="212"/>
      <c r="Q42" s="212"/>
      <c r="R42" s="212"/>
      <c r="S42" s="197">
        <f>S33+S41</f>
        <v>0</v>
      </c>
      <c r="T42" s="220">
        <f>T41+T33</f>
        <v>0</v>
      </c>
      <c r="U42" s="212"/>
      <c r="V42" s="212"/>
      <c r="W42" s="212"/>
      <c r="X42" s="197">
        <f>X33+X41</f>
        <v>0</v>
      </c>
      <c r="Y42" s="220">
        <f>Y41+Y33</f>
        <v>18</v>
      </c>
      <c r="Z42" s="212"/>
      <c r="AA42" s="212"/>
      <c r="AB42" s="212"/>
      <c r="AC42" s="197">
        <f>AC33+AC41</f>
        <v>12</v>
      </c>
      <c r="AD42" s="220">
        <f>AD41+AD33</f>
        <v>16</v>
      </c>
      <c r="AE42" s="212"/>
      <c r="AF42" s="212"/>
      <c r="AG42" s="212"/>
      <c r="AH42" s="197">
        <f>AH33+AH41</f>
        <v>12</v>
      </c>
      <c r="AI42" s="220">
        <f>AI41+AI33</f>
        <v>0</v>
      </c>
      <c r="AJ42" s="212"/>
      <c r="AK42" s="212"/>
      <c r="AL42" s="212"/>
      <c r="AM42" s="197">
        <f>AM33+AM41</f>
        <v>0</v>
      </c>
      <c r="AN42" s="220">
        <f>AN41+AN33</f>
        <v>0</v>
      </c>
      <c r="AO42" s="212"/>
      <c r="AP42" s="212"/>
      <c r="AQ42" s="212"/>
      <c r="AR42" s="197">
        <f>AR33+AR41</f>
        <v>0</v>
      </c>
      <c r="AS42" s="220">
        <f>AS41+AS33</f>
        <v>0</v>
      </c>
      <c r="AT42" s="212"/>
      <c r="AU42" s="212"/>
      <c r="AV42" s="212"/>
      <c r="AW42" s="197">
        <f>AW33+AW41</f>
        <v>0</v>
      </c>
      <c r="AX42" s="220">
        <f>AX41+AX33</f>
        <v>0</v>
      </c>
      <c r="AY42" s="212"/>
      <c r="AZ42" s="212"/>
      <c r="BA42" s="212"/>
      <c r="BB42" s="197">
        <f>BB33+BB41</f>
        <v>0</v>
      </c>
      <c r="BC42" s="220">
        <f>BC41+BC33</f>
        <v>0</v>
      </c>
      <c r="BD42" s="212"/>
      <c r="BE42" s="212"/>
      <c r="BF42" s="212"/>
      <c r="BG42" s="197">
        <f>BG33+BG41</f>
        <v>0</v>
      </c>
      <c r="BH42" s="220">
        <f>BH41+BH33</f>
        <v>0</v>
      </c>
      <c r="BI42" s="212"/>
      <c r="BJ42" s="212"/>
      <c r="BK42" s="212"/>
      <c r="BL42" s="197">
        <f>BL33+BL41</f>
        <v>0</v>
      </c>
    </row>
    <row r="43" spans="1:119" ht="15.95" customHeight="1" thickBot="1" x14ac:dyDescent="0.25">
      <c r="A43" s="489" t="s">
        <v>138</v>
      </c>
      <c r="B43" s="490"/>
      <c r="C43" s="490"/>
      <c r="D43" s="490"/>
      <c r="E43" s="490"/>
      <c r="F43" s="490"/>
      <c r="G43" s="491"/>
      <c r="H43" s="196">
        <f t="shared" ref="H43:N43" si="59">H28+H42</f>
        <v>42</v>
      </c>
      <c r="I43" s="193">
        <f t="shared" si="59"/>
        <v>1260</v>
      </c>
      <c r="J43" s="219">
        <f t="shared" si="59"/>
        <v>992</v>
      </c>
      <c r="K43" s="219">
        <f t="shared" si="59"/>
        <v>576</v>
      </c>
      <c r="L43" s="219">
        <f t="shared" si="59"/>
        <v>416</v>
      </c>
      <c r="M43" s="219">
        <f t="shared" si="59"/>
        <v>0</v>
      </c>
      <c r="N43" s="200">
        <f t="shared" si="59"/>
        <v>268</v>
      </c>
      <c r="O43" s="423">
        <f>S42+S28</f>
        <v>15</v>
      </c>
      <c r="P43" s="424"/>
      <c r="Q43" s="424"/>
      <c r="R43" s="424"/>
      <c r="S43" s="425"/>
      <c r="T43" s="423">
        <f>X42+X28</f>
        <v>15</v>
      </c>
      <c r="U43" s="424"/>
      <c r="V43" s="424"/>
      <c r="W43" s="424"/>
      <c r="X43" s="425"/>
      <c r="Y43" s="423">
        <f>AC42+AC28</f>
        <v>30</v>
      </c>
      <c r="Z43" s="424"/>
      <c r="AA43" s="424"/>
      <c r="AB43" s="424"/>
      <c r="AC43" s="425"/>
      <c r="AD43" s="423">
        <f>AH42+AH28</f>
        <v>15</v>
      </c>
      <c r="AE43" s="424"/>
      <c r="AF43" s="424"/>
      <c r="AG43" s="424"/>
      <c r="AH43" s="425"/>
      <c r="AI43" s="423">
        <f>AM42+AM28</f>
        <v>0</v>
      </c>
      <c r="AJ43" s="424"/>
      <c r="AK43" s="424"/>
      <c r="AL43" s="424"/>
      <c r="AM43" s="425"/>
      <c r="AN43" s="423">
        <f>AR42+AR28</f>
        <v>0</v>
      </c>
      <c r="AO43" s="424"/>
      <c r="AP43" s="424"/>
      <c r="AQ43" s="424"/>
      <c r="AR43" s="425"/>
      <c r="AS43" s="423">
        <f>AW42+AW28</f>
        <v>0</v>
      </c>
      <c r="AT43" s="424"/>
      <c r="AU43" s="424"/>
      <c r="AV43" s="424"/>
      <c r="AW43" s="425"/>
      <c r="AX43" s="423">
        <f>BB42+BB28</f>
        <v>0</v>
      </c>
      <c r="AY43" s="424"/>
      <c r="AZ43" s="424"/>
      <c r="BA43" s="424"/>
      <c r="BB43" s="425"/>
      <c r="BC43" s="423">
        <f>BG42+BG28</f>
        <v>0</v>
      </c>
      <c r="BD43" s="424"/>
      <c r="BE43" s="424"/>
      <c r="BF43" s="424"/>
      <c r="BG43" s="425"/>
      <c r="BH43" s="423">
        <f>BL42+BL28</f>
        <v>0</v>
      </c>
      <c r="BI43" s="424"/>
      <c r="BJ43" s="424"/>
      <c r="BK43" s="424"/>
      <c r="BL43" s="425"/>
      <c r="CD43" s="9"/>
      <c r="CE43" s="9"/>
    </row>
    <row r="44" spans="1:119" ht="15.95" customHeight="1" x14ac:dyDescent="0.2">
      <c r="A44" s="524" t="s">
        <v>140</v>
      </c>
      <c r="B44" s="525"/>
      <c r="C44" s="525"/>
      <c r="D44" s="525"/>
      <c r="E44" s="525"/>
      <c r="F44" s="525"/>
      <c r="G44" s="525"/>
      <c r="H44" s="525"/>
      <c r="I44" s="525"/>
      <c r="J44" s="525"/>
      <c r="K44" s="525"/>
      <c r="L44" s="525"/>
      <c r="M44" s="525"/>
      <c r="N44" s="525"/>
      <c r="O44" s="446">
        <f>BL41+O28</f>
        <v>25</v>
      </c>
      <c r="P44" s="447"/>
      <c r="Q44" s="447"/>
      <c r="R44" s="447"/>
      <c r="S44" s="448"/>
      <c r="T44" s="446">
        <f>T42+T28</f>
        <v>23</v>
      </c>
      <c r="U44" s="447"/>
      <c r="V44" s="447"/>
      <c r="W44" s="447"/>
      <c r="X44" s="448"/>
      <c r="Y44" s="446">
        <f>Y42+Y28</f>
        <v>23</v>
      </c>
      <c r="Z44" s="447"/>
      <c r="AA44" s="447"/>
      <c r="AB44" s="447"/>
      <c r="AC44" s="448"/>
      <c r="AD44" s="446">
        <f>AD42+AD28</f>
        <v>21</v>
      </c>
      <c r="AE44" s="447"/>
      <c r="AF44" s="447"/>
      <c r="AG44" s="447"/>
      <c r="AH44" s="448"/>
      <c r="AI44" s="446">
        <f>AI42+AI28</f>
        <v>0</v>
      </c>
      <c r="AJ44" s="447"/>
      <c r="AK44" s="447"/>
      <c r="AL44" s="447"/>
      <c r="AM44" s="448"/>
      <c r="AN44" s="446">
        <f>AN42+AN28</f>
        <v>0</v>
      </c>
      <c r="AO44" s="447"/>
      <c r="AP44" s="447"/>
      <c r="AQ44" s="447"/>
      <c r="AR44" s="448"/>
      <c r="AS44" s="446">
        <f>AS42+AS28</f>
        <v>0</v>
      </c>
      <c r="AT44" s="447"/>
      <c r="AU44" s="447"/>
      <c r="AV44" s="447"/>
      <c r="AW44" s="448"/>
      <c r="AX44" s="446">
        <f>AX42+AX28</f>
        <v>0</v>
      </c>
      <c r="AY44" s="447"/>
      <c r="AZ44" s="447"/>
      <c r="BA44" s="447"/>
      <c r="BB44" s="448"/>
      <c r="BC44" s="446">
        <f>BC42+BC28</f>
        <v>0</v>
      </c>
      <c r="BD44" s="447"/>
      <c r="BE44" s="447"/>
      <c r="BF44" s="447"/>
      <c r="BG44" s="448"/>
      <c r="BH44" s="446">
        <f>BH42+BH28</f>
        <v>0</v>
      </c>
      <c r="BI44" s="447"/>
      <c r="BJ44" s="447"/>
      <c r="BK44" s="447"/>
      <c r="BL44" s="448"/>
      <c r="CD44" s="9"/>
      <c r="CE44" s="9"/>
    </row>
    <row r="45" spans="1:119" ht="15.95" customHeight="1" x14ac:dyDescent="0.2">
      <c r="A45" s="526" t="s">
        <v>248</v>
      </c>
      <c r="B45" s="527"/>
      <c r="C45" s="527"/>
      <c r="D45" s="527"/>
      <c r="E45" s="527"/>
      <c r="F45" s="527"/>
      <c r="G45" s="527"/>
      <c r="H45" s="527"/>
      <c r="I45" s="527"/>
      <c r="J45" s="527"/>
      <c r="K45" s="527"/>
      <c r="L45" s="527"/>
      <c r="M45" s="527"/>
      <c r="N45" s="528"/>
      <c r="O45" s="426">
        <f t="array" ref="O45">INDEX($CJ$41:$CS$41,1,O$6)+INDEX($CU$41:$DD$41,1,O$6)+INDEX($DF$41:$DO$41,1,O$6)</f>
        <v>3</v>
      </c>
      <c r="P45" s="427"/>
      <c r="Q45" s="427"/>
      <c r="R45" s="427"/>
      <c r="S45" s="428"/>
      <c r="T45" s="426">
        <f t="array" ref="T45">INDEX($CJ$41:$CS$41,1,T$6)+INDEX($CU$41:$DD$41,1,T$6)+INDEX($DF$41:$DO$41,1,T$6)</f>
        <v>3</v>
      </c>
      <c r="U45" s="427"/>
      <c r="V45" s="427"/>
      <c r="W45" s="427"/>
      <c r="X45" s="428"/>
      <c r="Y45" s="426">
        <f t="array" ref="Y45">INDEX($CJ$41:$CS$41,1,Y$6)+INDEX($CU$41:$DD$41,1,Y$6)+INDEX($DF$41:$DO$41,1,Y$6)</f>
        <v>3</v>
      </c>
      <c r="Z45" s="427"/>
      <c r="AA45" s="427"/>
      <c r="AB45" s="427"/>
      <c r="AC45" s="428"/>
      <c r="AD45" s="426">
        <f t="array" ref="AD45">INDEX($CJ$41:$CS$41,1,AD$6)+INDEX($CU$41:$DD$41,1,AD$6)+INDEX($DF$41:$DO$41,1,AD$6)</f>
        <v>3</v>
      </c>
      <c r="AE45" s="427"/>
      <c r="AF45" s="427"/>
      <c r="AG45" s="427"/>
      <c r="AH45" s="428"/>
      <c r="AI45" s="426">
        <f t="array" ref="AI45">INDEX($CJ$41:$CS$41,1,AI$6)+INDEX($CU$41:$DD$41,1,AI$6)+INDEX($DF$41:$DO$41,1,AI$6)</f>
        <v>0</v>
      </c>
      <c r="AJ45" s="427"/>
      <c r="AK45" s="427"/>
      <c r="AL45" s="427"/>
      <c r="AM45" s="428"/>
      <c r="AN45" s="426">
        <f t="array" ref="AN45">INDEX($CJ$41:$CS$41,1,AN$6)+INDEX($CU$41:$DD$41,1,AN$6)+INDEX($DF$41:$DO$41,1,AN$6)</f>
        <v>0</v>
      </c>
      <c r="AO45" s="427"/>
      <c r="AP45" s="427"/>
      <c r="AQ45" s="427"/>
      <c r="AR45" s="428"/>
      <c r="AS45" s="426">
        <f t="array" ref="AS45">INDEX($CJ$41:$CS$41,1,AS$6)+INDEX($CU$41:$DD$41,1,AS$6)+INDEX($DF$41:$DO$41,1,AS$6)</f>
        <v>0</v>
      </c>
      <c r="AT45" s="427"/>
      <c r="AU45" s="427"/>
      <c r="AV45" s="427"/>
      <c r="AW45" s="428"/>
      <c r="AX45" s="426">
        <f t="array" ref="AX45">INDEX($CJ$41:$CS$41,1,AX$6)+INDEX($CU$41:$DD$41,1,AX$6)+INDEX($DF$41:$DO$41,1,AX$6)</f>
        <v>0</v>
      </c>
      <c r="AY45" s="427"/>
      <c r="AZ45" s="427"/>
      <c r="BA45" s="427"/>
      <c r="BB45" s="428"/>
      <c r="BC45" s="426">
        <f t="array" ref="BC45">INDEX($CJ$41:$CS$41,1,BC$6)+INDEX($CU$41:$DD$41,1,BC$6)+INDEX($DF$41:$DO$41,1,BC$6)</f>
        <v>0</v>
      </c>
      <c r="BD45" s="427"/>
      <c r="BE45" s="427"/>
      <c r="BF45" s="427"/>
      <c r="BG45" s="428"/>
      <c r="BH45" s="426">
        <f t="array" ref="BH45">INDEX($CJ$41:$CS$41,1,BH$6)+INDEX($CU$41:$DD$41,1,BH$6)+INDEX($DF$41:$DO$41,1,BH$6)</f>
        <v>0</v>
      </c>
      <c r="BI45" s="427"/>
      <c r="BJ45" s="427"/>
      <c r="BK45" s="427"/>
      <c r="BL45" s="428"/>
      <c r="CD45" s="9"/>
      <c r="CE45" s="9"/>
    </row>
    <row r="46" spans="1:119" ht="15.95" customHeight="1" x14ac:dyDescent="0.2">
      <c r="A46" s="526" t="s">
        <v>3</v>
      </c>
      <c r="B46" s="527"/>
      <c r="C46" s="527"/>
      <c r="D46" s="527"/>
      <c r="E46" s="527"/>
      <c r="F46" s="527"/>
      <c r="G46" s="527"/>
      <c r="H46" s="527"/>
      <c r="I46" s="527"/>
      <c r="J46" s="527"/>
      <c r="K46" s="527"/>
      <c r="L46" s="527"/>
      <c r="M46" s="527"/>
      <c r="N46" s="528"/>
      <c r="O46" s="426">
        <f t="array" ref="O46">INDEX($BY$41:$CH$41,1,O$6)</f>
        <v>5</v>
      </c>
      <c r="P46" s="427"/>
      <c r="Q46" s="427"/>
      <c r="R46" s="427"/>
      <c r="S46" s="428"/>
      <c r="T46" s="426">
        <f t="array" ref="T46">INDEX($BY$41:$CH$41,1,T$6)</f>
        <v>2</v>
      </c>
      <c r="U46" s="427"/>
      <c r="V46" s="427"/>
      <c r="W46" s="427"/>
      <c r="X46" s="428"/>
      <c r="Y46" s="426">
        <f t="array" ref="Y46">INDEX($BY$41:$CH$41,1,Y$6)</f>
        <v>3</v>
      </c>
      <c r="Z46" s="427"/>
      <c r="AA46" s="427"/>
      <c r="AB46" s="427"/>
      <c r="AC46" s="428"/>
      <c r="AD46" s="426">
        <f t="array" ref="AD46">INDEX($BY$41:$CH$41,1,AD$6)</f>
        <v>4</v>
      </c>
      <c r="AE46" s="427"/>
      <c r="AF46" s="427"/>
      <c r="AG46" s="427"/>
      <c r="AH46" s="428"/>
      <c r="AI46" s="426">
        <f t="array" ref="AI46">INDEX($BY$41:$CH$41,1,AI$6)</f>
        <v>1</v>
      </c>
      <c r="AJ46" s="427"/>
      <c r="AK46" s="427"/>
      <c r="AL46" s="427"/>
      <c r="AM46" s="428"/>
      <c r="AN46" s="426">
        <f t="array" ref="AN46">INDEX($BY$41:$CH$41,1,AN$6)</f>
        <v>0</v>
      </c>
      <c r="AO46" s="427"/>
      <c r="AP46" s="427"/>
      <c r="AQ46" s="427"/>
      <c r="AR46" s="428"/>
      <c r="AS46" s="426">
        <f t="array" ref="AS46">INDEX($BY$41:$CH$41,1,AS$6)</f>
        <v>0</v>
      </c>
      <c r="AT46" s="427"/>
      <c r="AU46" s="427"/>
      <c r="AV46" s="427"/>
      <c r="AW46" s="428"/>
      <c r="AX46" s="426">
        <f t="array" ref="AX46">INDEX($BY$41:$CH$41,1,AX$6)</f>
        <v>0</v>
      </c>
      <c r="AY46" s="427"/>
      <c r="AZ46" s="427"/>
      <c r="BA46" s="427"/>
      <c r="BB46" s="428"/>
      <c r="BC46" s="426">
        <f t="array" ref="BC46">INDEX($BY$41:$CH$41,1,BC$6)</f>
        <v>0</v>
      </c>
      <c r="BD46" s="427"/>
      <c r="BE46" s="427"/>
      <c r="BF46" s="427"/>
      <c r="BG46" s="428"/>
      <c r="BH46" s="426">
        <f t="array" ref="BH46">INDEX($BY$41:$CH$41,1,BH$6)</f>
        <v>0</v>
      </c>
      <c r="BI46" s="427"/>
      <c r="BJ46" s="427"/>
      <c r="BK46" s="427"/>
      <c r="BL46" s="428"/>
      <c r="CD46" s="9"/>
      <c r="CE46" s="9"/>
    </row>
    <row r="47" spans="1:119" ht="15.95" customHeight="1" thickBot="1" x14ac:dyDescent="0.25">
      <c r="A47" s="529" t="s">
        <v>18</v>
      </c>
      <c r="B47" s="530"/>
      <c r="C47" s="530"/>
      <c r="D47" s="530"/>
      <c r="E47" s="530"/>
      <c r="F47" s="530"/>
      <c r="G47" s="530"/>
      <c r="H47" s="530"/>
      <c r="I47" s="530"/>
      <c r="J47" s="530"/>
      <c r="K47" s="530"/>
      <c r="L47" s="530"/>
      <c r="M47" s="530"/>
      <c r="N47" s="531"/>
      <c r="O47" s="429">
        <f t="array" ref="O47">INDEX($BN$41:$BW$41,1,O$6)</f>
        <v>0</v>
      </c>
      <c r="P47" s="430"/>
      <c r="Q47" s="430"/>
      <c r="R47" s="430"/>
      <c r="S47" s="431"/>
      <c r="T47" s="429">
        <f t="array" ref="T47">INDEX($BN$41:$BW$41,1,T$6)</f>
        <v>2</v>
      </c>
      <c r="U47" s="430"/>
      <c r="V47" s="430"/>
      <c r="W47" s="430"/>
      <c r="X47" s="431"/>
      <c r="Y47" s="429">
        <f t="array" ref="Y47">INDEX($BN$41:$BW$41,1,Y$6)</f>
        <v>1</v>
      </c>
      <c r="Z47" s="430"/>
      <c r="AA47" s="430"/>
      <c r="AB47" s="430"/>
      <c r="AC47" s="431"/>
      <c r="AD47" s="429">
        <f t="array" ref="AD47">INDEX($BN$41:$BW$41,1,AD$6)</f>
        <v>0</v>
      </c>
      <c r="AE47" s="430"/>
      <c r="AF47" s="430"/>
      <c r="AG47" s="430"/>
      <c r="AH47" s="431"/>
      <c r="AI47" s="429">
        <f t="array" ref="AI47">INDEX($BN$41:$BW$41,1,AI$6)</f>
        <v>0</v>
      </c>
      <c r="AJ47" s="430"/>
      <c r="AK47" s="430"/>
      <c r="AL47" s="430"/>
      <c r="AM47" s="431"/>
      <c r="AN47" s="429">
        <f t="array" ref="AN47">INDEX($BN$41:$BW$41,1,AN$6)</f>
        <v>0</v>
      </c>
      <c r="AO47" s="430"/>
      <c r="AP47" s="430"/>
      <c r="AQ47" s="430"/>
      <c r="AR47" s="431"/>
      <c r="AS47" s="429">
        <f t="array" ref="AS47">INDEX($BN$41:$BW$41,1,AS$6)</f>
        <v>0</v>
      </c>
      <c r="AT47" s="430"/>
      <c r="AU47" s="430"/>
      <c r="AV47" s="430"/>
      <c r="AW47" s="431"/>
      <c r="AX47" s="429">
        <f t="array" ref="AX47">INDEX($BN$41:$BW$41,1,AX$6)</f>
        <v>0</v>
      </c>
      <c r="AY47" s="430"/>
      <c r="AZ47" s="430"/>
      <c r="BA47" s="430"/>
      <c r="BB47" s="431"/>
      <c r="BC47" s="429">
        <f t="array" ref="BC47">INDEX($BN$41:$BW$41,1,BC$6)</f>
        <v>0</v>
      </c>
      <c r="BD47" s="430"/>
      <c r="BE47" s="430"/>
      <c r="BF47" s="430"/>
      <c r="BG47" s="431"/>
      <c r="BH47" s="429">
        <f t="array" ref="BH47">INDEX($BN$41:$BW$41,1,BH$6)</f>
        <v>0</v>
      </c>
      <c r="BI47" s="430"/>
      <c r="BJ47" s="430"/>
      <c r="BK47" s="430"/>
      <c r="BL47" s="431"/>
      <c r="CD47" s="9"/>
      <c r="CE47" s="9"/>
    </row>
    <row r="48" spans="1:119" ht="20.100000000000001" customHeight="1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CD48" s="9"/>
      <c r="CE48" s="9"/>
    </row>
    <row r="49" spans="1:83" ht="20.100000000000001" customHeight="1" x14ac:dyDescent="0.3">
      <c r="A49" s="11"/>
      <c r="C49" s="31" t="s">
        <v>112</v>
      </c>
      <c r="D49" s="31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522" t="s">
        <v>324</v>
      </c>
      <c r="AJ49" s="522"/>
      <c r="AK49" s="522"/>
      <c r="AL49" s="522"/>
      <c r="AM49" s="522"/>
      <c r="AN49" s="522"/>
      <c r="AO49" s="522"/>
      <c r="AP49" s="522"/>
      <c r="AQ49" s="522"/>
      <c r="AR49" s="522"/>
      <c r="AS49" s="522"/>
      <c r="AT49" s="522"/>
      <c r="AU49" s="522"/>
      <c r="AV49" s="522"/>
      <c r="AW49" s="522"/>
      <c r="AX49" s="522"/>
      <c r="AY49" s="15"/>
      <c r="AZ49" s="15"/>
      <c r="BA49" s="15"/>
      <c r="BB49" s="15"/>
      <c r="BG49" s="523"/>
      <c r="BH49" s="523"/>
      <c r="BI49" s="523"/>
      <c r="BJ49" s="523"/>
      <c r="BK49" s="523"/>
      <c r="BL49" s="523"/>
      <c r="BM49" s="523"/>
      <c r="BN49" s="523"/>
      <c r="BO49" s="523"/>
      <c r="BP49" s="523"/>
      <c r="BQ49" s="523"/>
      <c r="BR49" s="523"/>
      <c r="BS49" s="523"/>
      <c r="BT49" s="523"/>
      <c r="BU49" s="523"/>
      <c r="BV49" s="523"/>
      <c r="BW49" s="523"/>
      <c r="BX49" s="523"/>
      <c r="BY49" s="523"/>
      <c r="BZ49" s="523"/>
      <c r="CA49" s="523"/>
      <c r="CD49" s="9"/>
      <c r="CE49" s="9"/>
    </row>
    <row r="50" spans="1:83" ht="20.100000000000001" customHeight="1" x14ac:dyDescent="0.3">
      <c r="A50" s="11"/>
      <c r="B50" s="104"/>
      <c r="C50" s="13"/>
      <c r="D50" s="13"/>
      <c r="E50" s="13"/>
      <c r="F50" s="13"/>
      <c r="G50" s="13"/>
      <c r="H50" s="14"/>
      <c r="I50" s="14"/>
      <c r="J50" s="14"/>
      <c r="K50" s="15"/>
      <c r="L50" s="15"/>
      <c r="M50" s="15"/>
      <c r="N50" s="15"/>
      <c r="O50" s="267"/>
      <c r="P50" s="267"/>
      <c r="Q50" s="267"/>
      <c r="R50" s="267"/>
      <c r="S50" s="15"/>
      <c r="T50" s="9"/>
      <c r="U50" s="462" t="s">
        <v>142</v>
      </c>
      <c r="V50" s="462"/>
      <c r="W50" s="462"/>
      <c r="X50" s="462"/>
      <c r="Y50" s="462"/>
      <c r="Z50" s="462"/>
      <c r="AA50" s="462"/>
      <c r="AB50" s="462"/>
      <c r="AC50" s="462"/>
      <c r="AD50" s="462"/>
      <c r="AE50" s="462"/>
      <c r="AF50" s="462"/>
      <c r="AG50" s="462"/>
      <c r="AH50" s="9"/>
      <c r="AI50" s="462" t="s">
        <v>141</v>
      </c>
      <c r="AJ50" s="462"/>
      <c r="AK50" s="462"/>
      <c r="AL50" s="462"/>
      <c r="AM50" s="462"/>
      <c r="AN50" s="462"/>
      <c r="AO50" s="462"/>
      <c r="AP50" s="462"/>
      <c r="AQ50" s="462"/>
      <c r="AR50" s="462"/>
      <c r="AS50" s="462"/>
      <c r="AT50" s="462"/>
      <c r="AU50" s="462"/>
      <c r="AV50" s="462"/>
      <c r="AW50" s="462"/>
      <c r="AX50" s="462"/>
      <c r="AY50" s="176"/>
      <c r="AZ50" s="176"/>
      <c r="BA50" s="176"/>
      <c r="BB50" s="15"/>
      <c r="BC50" s="15"/>
      <c r="BD50" s="15"/>
      <c r="BE50" s="15"/>
      <c r="BF50" s="15"/>
      <c r="BG50" s="462"/>
      <c r="BH50" s="462"/>
      <c r="BI50" s="462"/>
      <c r="BJ50" s="462"/>
      <c r="BK50" s="462"/>
      <c r="BL50" s="462"/>
      <c r="BM50" s="462"/>
      <c r="BN50" s="462"/>
      <c r="BO50" s="462"/>
      <c r="BP50" s="462"/>
      <c r="BQ50" s="462"/>
      <c r="BR50" s="462"/>
      <c r="BS50" s="462"/>
      <c r="BT50" s="462"/>
      <c r="BU50" s="462"/>
      <c r="BV50" s="462"/>
      <c r="BW50" s="462"/>
      <c r="BX50" s="462"/>
      <c r="BY50" s="462"/>
      <c r="BZ50" s="462"/>
      <c r="CA50" s="462"/>
      <c r="CD50" s="9"/>
      <c r="CE50" s="9"/>
    </row>
    <row r="51" spans="1:83" ht="20.100000000000001" customHeight="1" x14ac:dyDescent="0.3">
      <c r="A51" s="11"/>
      <c r="B51" s="104"/>
      <c r="C51" s="13"/>
      <c r="D51" s="13"/>
      <c r="E51" s="13"/>
      <c r="F51" s="13"/>
      <c r="G51" s="13"/>
      <c r="H51" s="14"/>
      <c r="I51" s="14"/>
      <c r="J51" s="14"/>
      <c r="K51" s="15"/>
      <c r="L51" s="15"/>
      <c r="M51" s="15"/>
      <c r="N51" s="15"/>
      <c r="O51" s="462"/>
      <c r="P51" s="462"/>
      <c r="Q51" s="462"/>
      <c r="R51" s="462"/>
      <c r="S51" s="462"/>
      <c r="T51" s="462"/>
      <c r="U51" s="462"/>
      <c r="V51" s="462"/>
      <c r="W51" s="462"/>
      <c r="X51" s="462"/>
      <c r="Y51" s="462"/>
      <c r="Z51" s="462"/>
      <c r="AA51" s="462"/>
      <c r="AB51" s="462"/>
      <c r="AC51" s="462"/>
      <c r="AD51" s="462"/>
      <c r="AE51" s="462"/>
      <c r="AF51" s="462"/>
      <c r="AG51" s="462"/>
      <c r="AH51" s="462"/>
      <c r="AI51" s="15"/>
      <c r="AJ51" s="15"/>
      <c r="AK51" s="15"/>
      <c r="AL51" s="15"/>
      <c r="AM51" s="15"/>
      <c r="AN51" s="462"/>
      <c r="AO51" s="462"/>
      <c r="AP51" s="462"/>
      <c r="AQ51" s="462"/>
      <c r="AR51" s="462"/>
      <c r="AS51" s="462"/>
      <c r="AT51" s="462"/>
      <c r="AU51" s="462"/>
      <c r="AV51" s="462"/>
      <c r="AW51" s="462"/>
      <c r="AX51" s="462"/>
      <c r="AY51" s="462"/>
      <c r="AZ51" s="462"/>
      <c r="BA51" s="462"/>
      <c r="BB51" s="462"/>
      <c r="BC51" s="462"/>
      <c r="BD51" s="462"/>
      <c r="BE51" s="462"/>
      <c r="BF51" s="462"/>
      <c r="BG51" s="462"/>
      <c r="BH51" s="462"/>
      <c r="BI51" s="176"/>
      <c r="BJ51" s="176"/>
      <c r="BK51" s="176"/>
      <c r="BL51" s="15"/>
      <c r="CD51" s="9"/>
      <c r="CE51" s="9"/>
    </row>
    <row r="52" spans="1:83" ht="20.100000000000001" customHeight="1" x14ac:dyDescent="0.2">
      <c r="G52" s="127"/>
    </row>
    <row r="53" spans="1:83" s="31" customFormat="1" ht="20.100000000000001" customHeight="1" x14ac:dyDescent="0.3">
      <c r="A53" s="28"/>
      <c r="B53" s="104" t="s">
        <v>174</v>
      </c>
      <c r="C53" s="30"/>
      <c r="D53" s="30"/>
      <c r="E53" s="30"/>
      <c r="F53" s="30"/>
      <c r="G53" s="30"/>
      <c r="H53" s="30"/>
      <c r="I53" s="30"/>
      <c r="J53" s="30"/>
      <c r="L53" s="33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33"/>
      <c r="AD53" s="30"/>
      <c r="AE53" s="30"/>
      <c r="AF53" s="30"/>
      <c r="AG53" s="30"/>
      <c r="AH53" s="33"/>
      <c r="AI53" s="33"/>
      <c r="AJ53" s="33"/>
      <c r="AK53" s="33"/>
      <c r="AL53" s="33"/>
      <c r="AM53" s="37"/>
      <c r="AN53" s="34"/>
      <c r="AO53" s="34"/>
      <c r="AP53" s="34"/>
      <c r="AQ53" s="34"/>
      <c r="AR53" s="34"/>
      <c r="AS53" s="38"/>
      <c r="AT53" s="38"/>
      <c r="AU53" s="38"/>
      <c r="AV53" s="38"/>
      <c r="AW53" s="29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</row>
    <row r="54" spans="1:83" s="31" customFormat="1" ht="20.100000000000001" customHeight="1" x14ac:dyDescent="0.3">
      <c r="A54" s="28"/>
      <c r="B54" s="104"/>
      <c r="C54" s="30"/>
      <c r="D54" s="30"/>
      <c r="E54" s="30"/>
      <c r="F54" s="30"/>
      <c r="G54" s="30"/>
      <c r="H54" s="30"/>
      <c r="I54" s="30"/>
      <c r="J54" s="30"/>
      <c r="L54" s="33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33"/>
      <c r="AD54" s="30"/>
      <c r="AE54" s="30"/>
      <c r="AF54" s="30"/>
      <c r="AG54" s="30"/>
      <c r="AH54" s="33"/>
      <c r="AI54" s="33"/>
      <c r="AJ54" s="33"/>
      <c r="AK54" s="33"/>
      <c r="AL54" s="33"/>
      <c r="AM54" s="37"/>
      <c r="AN54" s="34"/>
      <c r="AO54" s="34"/>
      <c r="AP54" s="34"/>
      <c r="AQ54" s="34"/>
      <c r="AR54" s="34"/>
      <c r="AS54" s="38"/>
      <c r="AT54" s="38"/>
      <c r="AU54" s="38"/>
      <c r="AV54" s="38"/>
      <c r="AW54" s="29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</row>
    <row r="55" spans="1:83" ht="30" customHeight="1" x14ac:dyDescent="0.3">
      <c r="B55" s="461" t="s">
        <v>201</v>
      </c>
      <c r="C55" s="461"/>
      <c r="D55" s="461"/>
      <c r="E55" s="461"/>
      <c r="F55" s="461"/>
      <c r="G55" s="533"/>
      <c r="H55" s="533"/>
      <c r="I55" s="533"/>
      <c r="J55" s="533"/>
      <c r="K55" s="533"/>
      <c r="L55" s="533"/>
      <c r="M55" s="29"/>
      <c r="N55" s="534"/>
      <c r="O55" s="534"/>
      <c r="P55" s="534"/>
      <c r="Q55" s="534"/>
      <c r="R55" s="534"/>
      <c r="S55" s="534"/>
      <c r="T55" s="534"/>
      <c r="U55" s="534"/>
      <c r="V55" s="534"/>
      <c r="W55" s="534"/>
      <c r="X55" s="534"/>
      <c r="Y55" s="534"/>
      <c r="Z55" s="534"/>
      <c r="AA55" s="534"/>
      <c r="AB55" s="534"/>
      <c r="AC55" s="534"/>
      <c r="AD55" s="534"/>
      <c r="AE55" s="534"/>
      <c r="AF55" s="534"/>
      <c r="AG55" s="534"/>
      <c r="AH55" s="534"/>
      <c r="AI55" s="534"/>
      <c r="AJ55" s="180"/>
      <c r="AK55" s="180"/>
      <c r="AL55" s="180"/>
      <c r="CD55" s="9"/>
      <c r="CE55" s="9"/>
    </row>
    <row r="56" spans="1:83" s="31" customFormat="1" ht="30" customHeight="1" x14ac:dyDescent="0.3">
      <c r="A56" s="28"/>
      <c r="B56" s="460" t="s">
        <v>202</v>
      </c>
      <c r="C56" s="460"/>
      <c r="D56" s="460"/>
      <c r="E56" s="460"/>
      <c r="F56" s="460"/>
      <c r="G56" s="462" t="s">
        <v>142</v>
      </c>
      <c r="H56" s="462"/>
      <c r="I56" s="462"/>
      <c r="J56" s="462"/>
      <c r="K56" s="462"/>
      <c r="L56" s="462"/>
      <c r="M56" s="29"/>
      <c r="N56" s="532" t="s">
        <v>318</v>
      </c>
      <c r="O56" s="532"/>
      <c r="P56" s="532"/>
      <c r="Q56" s="532"/>
      <c r="R56" s="532"/>
      <c r="S56" s="532"/>
      <c r="T56" s="532"/>
      <c r="U56" s="532"/>
      <c r="V56" s="532"/>
      <c r="W56" s="532"/>
      <c r="X56" s="532"/>
      <c r="Y56" s="532"/>
      <c r="Z56" s="532"/>
      <c r="AA56" s="532"/>
      <c r="AB56" s="532"/>
      <c r="AC56" s="532"/>
      <c r="AD56" s="532"/>
      <c r="AE56" s="532"/>
      <c r="AF56" s="532"/>
      <c r="AG56" s="532"/>
      <c r="AH56" s="532"/>
      <c r="AI56" s="532"/>
      <c r="AJ56" s="176"/>
      <c r="AK56" s="176"/>
      <c r="AL56" s="176"/>
      <c r="AM56" s="34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</row>
    <row r="57" spans="1:83" ht="30" customHeight="1" x14ac:dyDescent="0.3">
      <c r="A57" s="86" t="s">
        <v>143</v>
      </c>
      <c r="B57" s="461" t="s">
        <v>111</v>
      </c>
      <c r="C57" s="461"/>
      <c r="D57" s="461"/>
      <c r="E57" s="461"/>
      <c r="F57" s="461"/>
      <c r="G57" s="532" t="s">
        <v>142</v>
      </c>
      <c r="H57" s="532"/>
      <c r="I57" s="532"/>
      <c r="J57" s="532"/>
      <c r="K57" s="532"/>
      <c r="L57" s="532"/>
      <c r="M57" s="29"/>
      <c r="N57" s="532" t="s">
        <v>319</v>
      </c>
      <c r="O57" s="532"/>
      <c r="P57" s="532"/>
      <c r="Q57" s="532"/>
      <c r="R57" s="532"/>
      <c r="S57" s="532"/>
      <c r="T57" s="532"/>
      <c r="U57" s="532"/>
      <c r="V57" s="532"/>
      <c r="W57" s="532"/>
      <c r="X57" s="532"/>
      <c r="Y57" s="532"/>
      <c r="Z57" s="532"/>
      <c r="AA57" s="532"/>
      <c r="AB57" s="532"/>
      <c r="AC57" s="532"/>
      <c r="AD57" s="532"/>
      <c r="AE57" s="532"/>
      <c r="AF57" s="532"/>
      <c r="AG57" s="532"/>
      <c r="AH57" s="532"/>
      <c r="AI57" s="532"/>
      <c r="AJ57" s="176"/>
      <c r="AK57" s="176"/>
      <c r="AL57" s="176"/>
      <c r="BG57" s="35"/>
      <c r="BH57" s="35"/>
      <c r="BI57" s="35"/>
      <c r="BJ57" s="35"/>
      <c r="BK57" s="35"/>
      <c r="BL57" s="35"/>
      <c r="CD57" s="9"/>
      <c r="CE57" s="9"/>
    </row>
    <row r="58" spans="1:83" s="31" customFormat="1" ht="30" customHeight="1" x14ac:dyDescent="0.3">
      <c r="A58" s="86" t="s">
        <v>86</v>
      </c>
      <c r="B58" s="461" t="s">
        <v>203</v>
      </c>
      <c r="C58" s="461"/>
      <c r="D58" s="461"/>
      <c r="E58" s="461"/>
      <c r="F58" s="461"/>
      <c r="G58" s="462" t="s">
        <v>142</v>
      </c>
      <c r="H58" s="462"/>
      <c r="I58" s="462"/>
      <c r="J58" s="462"/>
      <c r="K58" s="462"/>
      <c r="L58" s="462"/>
      <c r="M58" s="29"/>
      <c r="N58" s="535" t="s">
        <v>320</v>
      </c>
      <c r="O58" s="535"/>
      <c r="P58" s="535"/>
      <c r="Q58" s="535"/>
      <c r="R58" s="535"/>
      <c r="S58" s="535"/>
      <c r="T58" s="535"/>
      <c r="U58" s="535"/>
      <c r="V58" s="535"/>
      <c r="W58" s="535"/>
      <c r="X58" s="535"/>
      <c r="Y58" s="535"/>
      <c r="Z58" s="535"/>
      <c r="AA58" s="535"/>
      <c r="AB58" s="535"/>
      <c r="AC58" s="535"/>
      <c r="AD58" s="535"/>
      <c r="AE58" s="535"/>
      <c r="AF58" s="535"/>
      <c r="AG58" s="535"/>
      <c r="AH58" s="535"/>
      <c r="AI58" s="535"/>
      <c r="AJ58" s="176"/>
      <c r="AK58" s="176"/>
      <c r="AL58" s="176"/>
      <c r="BG58" s="35"/>
      <c r="BH58" s="35"/>
      <c r="BI58" s="35"/>
      <c r="BJ58" s="35"/>
      <c r="BK58" s="35"/>
      <c r="BL58" s="35"/>
    </row>
    <row r="59" spans="1:83" ht="30" customHeight="1" x14ac:dyDescent="0.3">
      <c r="A59" s="28"/>
      <c r="B59" s="461" t="s">
        <v>43</v>
      </c>
      <c r="C59" s="461"/>
      <c r="D59" s="461"/>
      <c r="E59" s="461"/>
      <c r="F59" s="461"/>
      <c r="G59" s="462" t="s">
        <v>142</v>
      </c>
      <c r="H59" s="462"/>
      <c r="I59" s="462"/>
      <c r="J59" s="462"/>
      <c r="K59" s="462"/>
      <c r="L59" s="462"/>
      <c r="M59" s="29"/>
      <c r="N59" s="532" t="s">
        <v>321</v>
      </c>
      <c r="O59" s="532"/>
      <c r="P59" s="532"/>
      <c r="Q59" s="532"/>
      <c r="R59" s="532"/>
      <c r="S59" s="532"/>
      <c r="T59" s="532"/>
      <c r="U59" s="532"/>
      <c r="V59" s="532"/>
      <c r="W59" s="532"/>
      <c r="X59" s="532"/>
      <c r="Y59" s="532"/>
      <c r="Z59" s="532"/>
      <c r="AA59" s="532"/>
      <c r="AB59" s="532"/>
      <c r="AC59" s="532"/>
      <c r="AD59" s="532"/>
      <c r="AE59" s="532"/>
      <c r="AF59" s="532"/>
      <c r="AG59" s="532"/>
      <c r="AH59" s="532"/>
      <c r="AI59" s="532"/>
      <c r="AJ59" s="176"/>
      <c r="AK59" s="176"/>
      <c r="AL59" s="176"/>
      <c r="AM59" s="37"/>
      <c r="AN59" s="30"/>
      <c r="AO59" s="30"/>
      <c r="AP59" s="30"/>
      <c r="AQ59" s="30"/>
      <c r="AR59" s="30"/>
      <c r="AS59" s="33"/>
      <c r="AT59" s="33"/>
      <c r="AU59" s="33"/>
      <c r="AV59" s="33"/>
      <c r="AW59" s="29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CD59" s="9"/>
      <c r="CE59" s="9"/>
    </row>
    <row r="60" spans="1:83" s="31" customFormat="1" ht="30" customHeight="1" x14ac:dyDescent="0.3">
      <c r="A60" s="28"/>
      <c r="B60" s="480" t="s">
        <v>113</v>
      </c>
      <c r="C60" s="480"/>
      <c r="D60" s="480"/>
      <c r="E60" s="480"/>
      <c r="F60" s="480"/>
      <c r="G60" s="462" t="s">
        <v>142</v>
      </c>
      <c r="H60" s="462"/>
      <c r="I60" s="462"/>
      <c r="J60" s="462"/>
      <c r="K60" s="462"/>
      <c r="L60" s="462"/>
      <c r="M60" s="29"/>
      <c r="N60" s="532" t="s">
        <v>322</v>
      </c>
      <c r="O60" s="532"/>
      <c r="P60" s="532"/>
      <c r="Q60" s="532"/>
      <c r="R60" s="532"/>
      <c r="S60" s="532"/>
      <c r="T60" s="532"/>
      <c r="U60" s="532"/>
      <c r="V60" s="532"/>
      <c r="W60" s="532"/>
      <c r="X60" s="532"/>
      <c r="Y60" s="532"/>
      <c r="Z60" s="532"/>
      <c r="AA60" s="532"/>
      <c r="AB60" s="532"/>
      <c r="AC60" s="532"/>
      <c r="AD60" s="532"/>
      <c r="AE60" s="532"/>
      <c r="AF60" s="532"/>
      <c r="AG60" s="532"/>
      <c r="AH60" s="532"/>
      <c r="AI60" s="532"/>
      <c r="AJ60" s="176"/>
      <c r="AK60" s="176"/>
      <c r="AL60" s="176"/>
      <c r="AM60" s="37"/>
      <c r="AN60" s="39"/>
      <c r="AO60" s="39"/>
      <c r="AP60" s="39"/>
      <c r="AQ60" s="39"/>
      <c r="AR60" s="36"/>
      <c r="AS60" s="36"/>
      <c r="AT60" s="36"/>
      <c r="AU60" s="36"/>
      <c r="AV60" s="36"/>
      <c r="AW60" s="29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</row>
    <row r="61" spans="1:83" s="31" customFormat="1" ht="36.75" customHeight="1" x14ac:dyDescent="0.3">
      <c r="A61" s="130" t="s">
        <v>89</v>
      </c>
      <c r="B61" s="459"/>
      <c r="C61" s="459"/>
      <c r="D61" s="459"/>
      <c r="E61" s="459"/>
      <c r="F61" s="459"/>
      <c r="G61" s="462"/>
      <c r="H61" s="462"/>
      <c r="I61" s="462"/>
      <c r="J61" s="462"/>
      <c r="K61" s="462"/>
      <c r="L61" s="462"/>
      <c r="M61" s="29"/>
      <c r="N61" s="532"/>
      <c r="O61" s="532"/>
      <c r="P61" s="532"/>
      <c r="Q61" s="532"/>
      <c r="R61" s="532"/>
      <c r="S61" s="532"/>
      <c r="T61" s="532"/>
      <c r="U61" s="532"/>
      <c r="V61" s="532"/>
      <c r="W61" s="532"/>
      <c r="X61" s="532"/>
      <c r="Y61" s="532"/>
      <c r="Z61" s="532"/>
      <c r="AA61" s="532"/>
      <c r="AB61" s="532"/>
      <c r="AC61" s="532"/>
      <c r="AD61" s="532"/>
      <c r="AE61" s="532"/>
      <c r="AF61" s="532"/>
      <c r="AG61" s="532"/>
      <c r="AH61" s="532"/>
      <c r="AI61" s="532"/>
      <c r="AJ61" s="176"/>
      <c r="AK61" s="176"/>
      <c r="AL61" s="176"/>
      <c r="BG61" s="35"/>
      <c r="BH61" s="35"/>
      <c r="BI61" s="35"/>
      <c r="BJ61" s="35"/>
      <c r="BK61" s="35"/>
      <c r="BL61" s="35"/>
    </row>
    <row r="62" spans="1:83" s="31" customFormat="1" ht="20.100000000000001" customHeight="1" x14ac:dyDescent="0.3">
      <c r="A62" s="41"/>
      <c r="B62" s="112"/>
      <c r="C62" s="112"/>
      <c r="D62" s="112"/>
      <c r="E62" s="112"/>
      <c r="F62" s="112"/>
      <c r="G62" s="462"/>
      <c r="H62" s="462"/>
      <c r="I62" s="462"/>
      <c r="J62" s="462"/>
      <c r="K62" s="462"/>
      <c r="L62" s="462"/>
      <c r="M62" s="29"/>
      <c r="N62" s="536"/>
      <c r="O62" s="536"/>
      <c r="P62" s="536"/>
      <c r="Q62" s="536"/>
      <c r="R62" s="536"/>
      <c r="S62" s="536"/>
      <c r="T62" s="536"/>
      <c r="U62" s="536"/>
      <c r="V62" s="536"/>
      <c r="W62" s="536"/>
      <c r="X62" s="536"/>
      <c r="Y62" s="536"/>
      <c r="Z62" s="536"/>
      <c r="AA62" s="536"/>
      <c r="AB62" s="536"/>
      <c r="AC62" s="536"/>
      <c r="AD62" s="536"/>
      <c r="AE62" s="536"/>
      <c r="AF62" s="536"/>
      <c r="AG62" s="536"/>
      <c r="AH62" s="536"/>
      <c r="AI62" s="536"/>
      <c r="AJ62" s="176"/>
      <c r="AK62" s="176"/>
      <c r="AL62" s="176"/>
      <c r="BG62" s="35"/>
      <c r="BH62" s="35"/>
      <c r="BI62" s="35"/>
      <c r="BJ62" s="35"/>
      <c r="BK62" s="35"/>
      <c r="BL62" s="35"/>
    </row>
    <row r="63" spans="1:83" ht="20.100000000000001" customHeight="1" x14ac:dyDescent="0.2">
      <c r="C63" s="131"/>
      <c r="G63" s="127"/>
    </row>
    <row r="64" spans="1:83" s="31" customFormat="1" ht="20.100000000000001" customHeight="1" x14ac:dyDescent="0.3">
      <c r="A64" s="86" t="s">
        <v>143</v>
      </c>
      <c r="B64" s="131" t="s">
        <v>87</v>
      </c>
      <c r="C64" s="131" t="s">
        <v>274</v>
      </c>
      <c r="D64" s="131"/>
      <c r="E64" s="131"/>
      <c r="F64" s="131"/>
      <c r="G64" s="131"/>
      <c r="H64" s="131"/>
      <c r="I64" s="131"/>
      <c r="K64" s="131"/>
      <c r="L64" s="131"/>
      <c r="M64" s="131"/>
      <c r="N64" s="131"/>
      <c r="O64" s="131"/>
      <c r="P64" s="131"/>
      <c r="Q64" s="131"/>
      <c r="R64" s="131"/>
      <c r="S64" s="257"/>
      <c r="T64" s="257"/>
      <c r="U64" s="257"/>
      <c r="V64" s="257"/>
      <c r="W64" s="257"/>
      <c r="X64" s="257"/>
      <c r="Y64" s="257"/>
      <c r="Z64" s="19"/>
      <c r="AA64" s="19"/>
      <c r="AB64" s="19"/>
      <c r="AC64" s="18"/>
      <c r="AI64" s="468"/>
      <c r="AJ64" s="468"/>
      <c r="AK64" s="468"/>
      <c r="AL64" s="468"/>
      <c r="AM64" s="468"/>
      <c r="AN64" s="468"/>
      <c r="AS64" s="468"/>
      <c r="AT64" s="468"/>
      <c r="AU64" s="468"/>
      <c r="AV64" s="468"/>
      <c r="AW64" s="468"/>
      <c r="AX64" s="468"/>
      <c r="AY64" s="468"/>
      <c r="AZ64" s="468"/>
      <c r="BA64" s="468"/>
      <c r="BB64" s="468"/>
      <c r="BC64" s="468"/>
      <c r="BD64" s="468"/>
      <c r="BE64" s="468"/>
      <c r="BF64" s="468"/>
      <c r="BG64" s="468"/>
      <c r="BH64" s="468"/>
      <c r="BI64" s="15"/>
      <c r="BJ64" s="15"/>
      <c r="BK64" s="15"/>
      <c r="BL64" s="15"/>
    </row>
    <row r="65" spans="1:83" ht="20.100000000000001" customHeight="1" x14ac:dyDescent="0.2">
      <c r="A65" s="86" t="s">
        <v>86</v>
      </c>
      <c r="B65" s="131" t="s">
        <v>88</v>
      </c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462" t="s">
        <v>142</v>
      </c>
      <c r="O65" s="462"/>
      <c r="P65" s="462"/>
      <c r="Q65" s="462"/>
      <c r="R65" s="462"/>
      <c r="S65" s="462"/>
      <c r="T65" s="462"/>
      <c r="U65" s="462"/>
      <c r="V65" s="462" t="s">
        <v>323</v>
      </c>
      <c r="W65" s="462"/>
      <c r="X65" s="462"/>
      <c r="Y65" s="462"/>
      <c r="Z65" s="462"/>
      <c r="AA65" s="462"/>
      <c r="AB65" s="462"/>
      <c r="AC65" s="462"/>
      <c r="AD65" s="462"/>
      <c r="AE65" s="462"/>
      <c r="AF65" s="462"/>
      <c r="AG65" s="462"/>
      <c r="AI65" s="462"/>
      <c r="AJ65" s="462"/>
      <c r="AK65" s="462"/>
      <c r="AL65" s="462"/>
      <c r="AM65" s="462"/>
      <c r="AN65" s="462"/>
      <c r="AS65" s="462"/>
      <c r="AT65" s="462"/>
      <c r="AU65" s="462"/>
      <c r="AV65" s="462"/>
      <c r="AW65" s="462"/>
      <c r="AX65" s="462"/>
      <c r="AY65" s="462"/>
      <c r="AZ65" s="462"/>
      <c r="BA65" s="462"/>
      <c r="BB65" s="462"/>
      <c r="BC65" s="462"/>
      <c r="BD65" s="462"/>
      <c r="BE65" s="462"/>
      <c r="BF65" s="462"/>
      <c r="BG65" s="462"/>
      <c r="BH65" s="462"/>
    </row>
    <row r="66" spans="1:83" s="31" customFormat="1" ht="20.100000000000001" customHeight="1" x14ac:dyDescent="0.3">
      <c r="A66" s="130" t="s">
        <v>89</v>
      </c>
      <c r="B66" s="458"/>
      <c r="C66" s="458"/>
      <c r="D66" s="458"/>
      <c r="E66" s="458"/>
      <c r="F66" s="458"/>
      <c r="G66" s="458"/>
      <c r="H66" s="458"/>
      <c r="I66" s="458"/>
      <c r="J66" s="458"/>
      <c r="K66" s="458"/>
      <c r="L66" s="458"/>
      <c r="M66" s="458"/>
      <c r="N66" s="132"/>
      <c r="O66" s="132"/>
      <c r="P66" s="132"/>
      <c r="Q66" s="132"/>
      <c r="R66" s="132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15"/>
      <c r="BH66" s="15"/>
      <c r="BI66" s="15"/>
      <c r="BJ66" s="15"/>
      <c r="BK66" s="15"/>
      <c r="BL66" s="15"/>
    </row>
    <row r="67" spans="1:83" ht="20.100000000000001" customHeight="1" x14ac:dyDescent="0.3">
      <c r="B67" s="30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</row>
    <row r="68" spans="1:83" ht="24" x14ac:dyDescent="0.3">
      <c r="A68" s="41"/>
      <c r="B68" s="31"/>
      <c r="C68" s="30"/>
      <c r="D68" s="30"/>
      <c r="E68" s="30"/>
      <c r="F68" s="30"/>
      <c r="G68" s="30"/>
      <c r="H68" s="30"/>
      <c r="I68" s="30"/>
      <c r="J68" s="30"/>
      <c r="K68" s="31"/>
      <c r="L68" s="33"/>
      <c r="M68" s="29"/>
      <c r="N68" s="29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6"/>
      <c r="AD68" s="30"/>
      <c r="AE68" s="30"/>
      <c r="AF68" s="30"/>
      <c r="AG68" s="30"/>
      <c r="AH68" s="33"/>
      <c r="AI68" s="33"/>
      <c r="AJ68" s="33"/>
      <c r="AK68" s="33"/>
      <c r="AL68" s="33"/>
      <c r="AM68" s="45"/>
      <c r="AN68" s="47"/>
      <c r="AO68" s="47"/>
      <c r="AP68" s="47"/>
      <c r="AQ68" s="47"/>
      <c r="AR68" s="47"/>
      <c r="AS68" s="48"/>
      <c r="AT68" s="48"/>
      <c r="AU68" s="48"/>
      <c r="AV68" s="48"/>
      <c r="AW68" s="45"/>
      <c r="AX68" s="46"/>
      <c r="AY68" s="46"/>
      <c r="AZ68" s="46"/>
      <c r="BA68" s="46"/>
      <c r="BB68" s="46"/>
      <c r="BC68" s="46"/>
      <c r="BD68" s="46"/>
      <c r="BE68" s="46"/>
      <c r="BF68" s="46"/>
      <c r="BG68" s="35"/>
      <c r="BH68" s="35"/>
      <c r="BI68" s="35"/>
      <c r="BJ68" s="35"/>
      <c r="BK68" s="35"/>
      <c r="BL68" s="35"/>
      <c r="CD68" s="9"/>
      <c r="CE68" s="9"/>
    </row>
    <row r="69" spans="1:83" ht="18" x14ac:dyDescent="0.2">
      <c r="A69" s="152"/>
      <c r="B69" s="12"/>
      <c r="C69" s="13"/>
      <c r="D69" s="13"/>
      <c r="E69" s="13"/>
      <c r="F69" s="13"/>
      <c r="G69" s="13"/>
      <c r="H69" s="14"/>
      <c r="I69" s="14"/>
      <c r="J69" s="1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CD69" s="9"/>
      <c r="CE69" s="9"/>
    </row>
    <row r="70" spans="1:83" ht="18" x14ac:dyDescent="0.2">
      <c r="A70" s="152"/>
      <c r="B70" s="12"/>
      <c r="C70" s="13"/>
      <c r="D70" s="13"/>
      <c r="E70" s="13"/>
      <c r="F70" s="13"/>
      <c r="G70" s="13"/>
      <c r="H70" s="14"/>
      <c r="I70" s="14"/>
      <c r="J70" s="1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CD70" s="9"/>
      <c r="CE70" s="9"/>
    </row>
    <row r="71" spans="1:83" ht="18" x14ac:dyDescent="0.2">
      <c r="A71" s="42"/>
      <c r="B71" s="12"/>
      <c r="C71" s="13"/>
      <c r="D71" s="13"/>
      <c r="E71" s="13"/>
      <c r="F71" s="13"/>
      <c r="G71" s="13"/>
      <c r="H71" s="14"/>
      <c r="I71" s="14"/>
      <c r="J71" s="1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CD71" s="9"/>
      <c r="CE71" s="9"/>
    </row>
    <row r="72" spans="1:83" ht="15" x14ac:dyDescent="0.2">
      <c r="A72" s="11"/>
      <c r="B72" s="12"/>
      <c r="C72" s="13"/>
      <c r="D72" s="13"/>
      <c r="E72" s="13"/>
      <c r="F72" s="13"/>
      <c r="G72" s="13"/>
      <c r="H72" s="14"/>
      <c r="I72" s="14"/>
      <c r="J72" s="1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CD72" s="9"/>
      <c r="CE72" s="9"/>
    </row>
    <row r="73" spans="1:83" ht="15" x14ac:dyDescent="0.2">
      <c r="A73" s="11"/>
      <c r="B73" s="12"/>
      <c r="C73" s="13"/>
      <c r="D73" s="13"/>
      <c r="E73" s="13"/>
      <c r="F73" s="13"/>
      <c r="G73" s="13"/>
      <c r="H73" s="14"/>
      <c r="I73" s="14"/>
      <c r="J73" s="1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CD73" s="9"/>
      <c r="CE73" s="9"/>
    </row>
    <row r="74" spans="1:83" ht="15" x14ac:dyDescent="0.2">
      <c r="A74" s="11"/>
      <c r="B74" s="12"/>
      <c r="C74" s="13"/>
      <c r="D74" s="13"/>
      <c r="E74" s="13"/>
      <c r="F74" s="13"/>
      <c r="G74" s="13"/>
      <c r="H74" s="14"/>
      <c r="I74" s="14"/>
      <c r="J74" s="1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CD74" s="9"/>
      <c r="CE74" s="9"/>
    </row>
    <row r="75" spans="1:83" ht="15" x14ac:dyDescent="0.2">
      <c r="A75" s="11"/>
      <c r="B75" s="12"/>
      <c r="C75" s="13"/>
      <c r="D75" s="13"/>
      <c r="E75" s="13"/>
      <c r="F75" s="13"/>
      <c r="G75" s="153"/>
      <c r="H75" s="14"/>
      <c r="I75" s="14"/>
      <c r="J75" s="1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CD75" s="9"/>
      <c r="CE75" s="9"/>
    </row>
    <row r="76" spans="1:83" ht="15" x14ac:dyDescent="0.2">
      <c r="A76" s="11"/>
      <c r="B76" s="12"/>
      <c r="C76" s="13"/>
      <c r="D76" s="13"/>
      <c r="E76" s="13"/>
      <c r="F76" s="13"/>
      <c r="G76" s="153"/>
      <c r="H76" s="14"/>
      <c r="I76" s="14"/>
      <c r="J76" s="1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CD76" s="9"/>
      <c r="CE76" s="9"/>
    </row>
    <row r="77" spans="1:83" ht="15" x14ac:dyDescent="0.2">
      <c r="A77" s="11"/>
      <c r="B77" s="12"/>
      <c r="C77" s="13"/>
      <c r="D77" s="13"/>
      <c r="E77" s="13"/>
      <c r="F77" s="13"/>
      <c r="G77" s="153"/>
      <c r="H77" s="14"/>
      <c r="I77" s="14"/>
      <c r="J77" s="1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CD77" s="9"/>
      <c r="CE77" s="9"/>
    </row>
    <row r="78" spans="1:83" ht="15" x14ac:dyDescent="0.2">
      <c r="A78" s="11"/>
      <c r="B78" s="12"/>
      <c r="C78" s="13"/>
      <c r="D78" s="13"/>
      <c r="E78" s="13"/>
      <c r="F78" s="13"/>
      <c r="G78" s="153"/>
      <c r="H78" s="14"/>
      <c r="I78" s="14"/>
      <c r="J78" s="1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CD78" s="9"/>
      <c r="CE78" s="9"/>
    </row>
    <row r="79" spans="1:83" ht="15" x14ac:dyDescent="0.2">
      <c r="A79" s="11"/>
      <c r="B79" s="12"/>
      <c r="C79" s="13"/>
      <c r="D79" s="13"/>
      <c r="E79" s="13"/>
      <c r="F79" s="13"/>
      <c r="G79" s="153"/>
      <c r="H79" s="14"/>
      <c r="I79" s="14"/>
      <c r="J79" s="1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CD79" s="9"/>
      <c r="CE79" s="9"/>
    </row>
    <row r="80" spans="1:83" ht="15" x14ac:dyDescent="0.2">
      <c r="A80" s="11"/>
      <c r="B80" s="12"/>
      <c r="C80" s="13"/>
      <c r="D80" s="13"/>
      <c r="E80" s="13"/>
      <c r="F80" s="13"/>
      <c r="G80" s="153"/>
      <c r="H80" s="14"/>
      <c r="I80" s="14"/>
      <c r="J80" s="1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CD80" s="9"/>
      <c r="CE80" s="9"/>
    </row>
    <row r="81" spans="1:83" ht="15" x14ac:dyDescent="0.2">
      <c r="A81" s="11"/>
      <c r="B81" s="12"/>
      <c r="C81" s="13"/>
      <c r="D81" s="13"/>
      <c r="E81" s="13"/>
      <c r="F81" s="13"/>
      <c r="G81" s="153"/>
      <c r="H81" s="14"/>
      <c r="I81" s="14"/>
      <c r="J81" s="1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CD81" s="9"/>
      <c r="CE81" s="9"/>
    </row>
    <row r="82" spans="1:83" ht="15" x14ac:dyDescent="0.2">
      <c r="A82" s="11"/>
      <c r="B82" s="12"/>
      <c r="C82" s="13"/>
      <c r="D82" s="13"/>
      <c r="E82" s="13"/>
      <c r="F82" s="13"/>
      <c r="G82" s="153"/>
      <c r="H82" s="14"/>
      <c r="I82" s="14"/>
      <c r="J82" s="1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CD82" s="9"/>
      <c r="CE82" s="9"/>
    </row>
    <row r="83" spans="1:83" ht="15" x14ac:dyDescent="0.2">
      <c r="A83" s="11"/>
      <c r="B83" s="12"/>
      <c r="C83" s="13"/>
      <c r="D83" s="13"/>
      <c r="E83" s="13"/>
      <c r="F83" s="13"/>
      <c r="G83" s="153"/>
      <c r="H83" s="14"/>
      <c r="I83" s="14"/>
      <c r="J83" s="1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CD83" s="9"/>
      <c r="CE83" s="9"/>
    </row>
    <row r="84" spans="1:83" ht="15" x14ac:dyDescent="0.2">
      <c r="A84" s="11"/>
      <c r="B84" s="12"/>
      <c r="C84" s="13"/>
      <c r="D84" s="13"/>
      <c r="E84" s="13"/>
      <c r="F84" s="13"/>
      <c r="G84" s="153"/>
      <c r="H84" s="14"/>
      <c r="I84" s="14"/>
      <c r="J84" s="1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CD84" s="9"/>
      <c r="CE84" s="9"/>
    </row>
    <row r="85" spans="1:83" ht="15" x14ac:dyDescent="0.2">
      <c r="A85" s="11"/>
      <c r="B85" s="12"/>
      <c r="C85" s="13"/>
      <c r="D85" s="13"/>
      <c r="E85" s="13"/>
      <c r="F85" s="13"/>
      <c r="G85" s="153"/>
      <c r="H85" s="14"/>
      <c r="I85" s="14"/>
      <c r="J85" s="1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CD85" s="9"/>
      <c r="CE85" s="9"/>
    </row>
    <row r="86" spans="1:83" ht="15" x14ac:dyDescent="0.2">
      <c r="A86" s="11"/>
      <c r="B86" s="12"/>
      <c r="C86" s="13"/>
      <c r="D86" s="13"/>
      <c r="E86" s="13"/>
      <c r="F86" s="13"/>
      <c r="G86" s="153"/>
      <c r="H86" s="14"/>
      <c r="I86" s="14"/>
      <c r="J86" s="1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CD86" s="9"/>
      <c r="CE86" s="9"/>
    </row>
    <row r="87" spans="1:83" ht="15" x14ac:dyDescent="0.2">
      <c r="A87" s="11"/>
      <c r="B87" s="12"/>
      <c r="C87" s="13"/>
      <c r="D87" s="13"/>
      <c r="E87" s="13"/>
      <c r="F87" s="13"/>
      <c r="G87" s="153"/>
      <c r="H87" s="14"/>
      <c r="I87" s="14"/>
      <c r="J87" s="1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CD87" s="9"/>
      <c r="CE87" s="9"/>
    </row>
    <row r="88" spans="1:83" ht="15" x14ac:dyDescent="0.2">
      <c r="A88" s="11"/>
      <c r="B88" s="12"/>
      <c r="C88" s="13"/>
      <c r="D88" s="13"/>
      <c r="E88" s="13"/>
      <c r="F88" s="13"/>
      <c r="G88" s="153"/>
      <c r="H88" s="14"/>
      <c r="I88" s="14"/>
      <c r="J88" s="1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CD88" s="9"/>
      <c r="CE88" s="9"/>
    </row>
    <row r="89" spans="1:83" ht="15" x14ac:dyDescent="0.2">
      <c r="A89" s="11"/>
      <c r="B89" s="12"/>
      <c r="C89" s="13"/>
      <c r="D89" s="13"/>
      <c r="E89" s="13"/>
      <c r="F89" s="13"/>
      <c r="G89" s="153"/>
      <c r="H89" s="14"/>
      <c r="I89" s="14"/>
      <c r="J89" s="1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CD89" s="9"/>
      <c r="CE89" s="9"/>
    </row>
    <row r="90" spans="1:83" ht="15" x14ac:dyDescent="0.2">
      <c r="A90" s="11"/>
      <c r="B90" s="12"/>
      <c r="C90" s="13"/>
      <c r="D90" s="13"/>
      <c r="E90" s="13"/>
      <c r="F90" s="13"/>
      <c r="G90" s="153"/>
      <c r="H90" s="14"/>
      <c r="I90" s="14"/>
      <c r="J90" s="1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CD90" s="9"/>
      <c r="CE90" s="9"/>
    </row>
    <row r="91" spans="1:83" ht="15" x14ac:dyDescent="0.2">
      <c r="A91" s="11"/>
      <c r="B91" s="12"/>
      <c r="C91" s="13"/>
      <c r="D91" s="13"/>
      <c r="E91" s="13"/>
      <c r="F91" s="13"/>
      <c r="G91" s="153"/>
      <c r="H91" s="14"/>
      <c r="I91" s="14"/>
      <c r="J91" s="1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CD91" s="9"/>
      <c r="CE91" s="9"/>
    </row>
    <row r="92" spans="1:83" ht="15" x14ac:dyDescent="0.2">
      <c r="A92" s="11"/>
      <c r="B92" s="12"/>
      <c r="C92" s="13"/>
      <c r="D92" s="13"/>
      <c r="E92" s="13"/>
      <c r="F92" s="13"/>
      <c r="G92" s="153"/>
      <c r="H92" s="14"/>
      <c r="I92" s="14"/>
      <c r="J92" s="1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CD92" s="9"/>
      <c r="CE92" s="9"/>
    </row>
    <row r="93" spans="1:83" ht="15" x14ac:dyDescent="0.2">
      <c r="A93" s="11"/>
      <c r="B93" s="12"/>
      <c r="C93" s="13"/>
      <c r="D93" s="13"/>
      <c r="E93" s="13"/>
      <c r="F93" s="13"/>
      <c r="G93" s="153"/>
      <c r="H93" s="14"/>
      <c r="I93" s="14"/>
      <c r="J93" s="1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CD93" s="9"/>
      <c r="CE93" s="9"/>
    </row>
    <row r="94" spans="1:83" ht="15" x14ac:dyDescent="0.2">
      <c r="A94" s="11"/>
      <c r="B94" s="12"/>
      <c r="C94" s="13"/>
      <c r="D94" s="13"/>
      <c r="E94" s="13"/>
      <c r="F94" s="13"/>
      <c r="G94" s="153"/>
      <c r="H94" s="14"/>
      <c r="I94" s="14"/>
      <c r="J94" s="1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CD94" s="9"/>
      <c r="CE94" s="9"/>
    </row>
    <row r="95" spans="1:83" ht="15" x14ac:dyDescent="0.2">
      <c r="A95" s="11"/>
      <c r="B95" s="12"/>
      <c r="C95" s="13"/>
      <c r="D95" s="13"/>
      <c r="E95" s="13"/>
      <c r="F95" s="13"/>
      <c r="G95" s="153"/>
      <c r="H95" s="14"/>
      <c r="I95" s="14"/>
      <c r="J95" s="1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CD95" s="9"/>
      <c r="CE95" s="9"/>
    </row>
    <row r="96" spans="1:83" ht="15" x14ac:dyDescent="0.2">
      <c r="A96" s="11"/>
      <c r="B96" s="12"/>
      <c r="C96" s="13"/>
      <c r="D96" s="13"/>
      <c r="E96" s="13"/>
      <c r="F96" s="13"/>
      <c r="G96" s="153"/>
      <c r="H96" s="14"/>
      <c r="I96" s="14"/>
      <c r="J96" s="1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CD96" s="9"/>
      <c r="CE96" s="9"/>
    </row>
    <row r="97" spans="1:83" ht="15" x14ac:dyDescent="0.2">
      <c r="A97" s="11"/>
      <c r="B97" s="12"/>
      <c r="C97" s="13"/>
      <c r="D97" s="13"/>
      <c r="E97" s="13"/>
      <c r="F97" s="13"/>
      <c r="G97" s="153"/>
      <c r="H97" s="14"/>
      <c r="I97" s="14"/>
      <c r="J97" s="1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CD97" s="9"/>
      <c r="CE97" s="9"/>
    </row>
    <row r="98" spans="1:83" ht="15" x14ac:dyDescent="0.2">
      <c r="A98" s="11"/>
      <c r="B98" s="12"/>
      <c r="C98" s="13"/>
      <c r="D98" s="13"/>
      <c r="E98" s="13"/>
      <c r="F98" s="13"/>
      <c r="G98" s="153"/>
      <c r="H98" s="14"/>
      <c r="I98" s="14"/>
      <c r="J98" s="1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CD98" s="9"/>
      <c r="CE98" s="9"/>
    </row>
    <row r="99" spans="1:83" ht="15" x14ac:dyDescent="0.2">
      <c r="A99" s="11"/>
      <c r="B99" s="12"/>
      <c r="C99" s="13"/>
      <c r="D99" s="13"/>
      <c r="E99" s="13"/>
      <c r="F99" s="13"/>
      <c r="G99" s="153"/>
      <c r="H99" s="14"/>
      <c r="I99" s="14"/>
      <c r="J99" s="1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CD99" s="9"/>
      <c r="CE99" s="9"/>
    </row>
    <row r="100" spans="1:83" ht="15" x14ac:dyDescent="0.2">
      <c r="A100" s="11"/>
      <c r="B100" s="12"/>
      <c r="C100" s="13"/>
      <c r="D100" s="13"/>
      <c r="E100" s="13"/>
      <c r="F100" s="13"/>
      <c r="G100" s="153"/>
      <c r="H100" s="14"/>
      <c r="I100" s="14"/>
      <c r="J100" s="1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CD100" s="9"/>
      <c r="CE100" s="9"/>
    </row>
    <row r="101" spans="1:83" ht="15" x14ac:dyDescent="0.2">
      <c r="A101" s="11"/>
      <c r="B101" s="12"/>
      <c r="C101" s="13"/>
      <c r="D101" s="13"/>
      <c r="E101" s="13"/>
      <c r="F101" s="13"/>
      <c r="G101" s="153"/>
      <c r="H101" s="14"/>
      <c r="I101" s="14"/>
      <c r="J101" s="1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CD101" s="9"/>
      <c r="CE101" s="9"/>
    </row>
    <row r="102" spans="1:83" ht="15" x14ac:dyDescent="0.2">
      <c r="A102" s="11"/>
      <c r="B102" s="12"/>
      <c r="C102" s="13"/>
      <c r="D102" s="13"/>
      <c r="E102" s="13"/>
      <c r="F102" s="13"/>
      <c r="G102" s="153"/>
      <c r="H102" s="14"/>
      <c r="I102" s="14"/>
      <c r="J102" s="1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CD102" s="9"/>
      <c r="CE102" s="9"/>
    </row>
    <row r="103" spans="1:83" ht="15" x14ac:dyDescent="0.2">
      <c r="A103" s="11"/>
      <c r="B103" s="12"/>
      <c r="C103" s="13"/>
      <c r="D103" s="13"/>
      <c r="E103" s="13"/>
      <c r="F103" s="13"/>
      <c r="G103" s="153"/>
      <c r="H103" s="14"/>
      <c r="I103" s="14"/>
      <c r="J103" s="1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CD103" s="9"/>
      <c r="CE103" s="9"/>
    </row>
    <row r="104" spans="1:83" ht="15" x14ac:dyDescent="0.2">
      <c r="A104" s="11"/>
      <c r="B104" s="12"/>
      <c r="C104" s="13"/>
      <c r="D104" s="13"/>
      <c r="E104" s="13"/>
      <c r="F104" s="13"/>
      <c r="G104" s="153"/>
      <c r="H104" s="14"/>
      <c r="I104" s="14"/>
      <c r="J104" s="1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CD104" s="9"/>
      <c r="CE104" s="9"/>
    </row>
    <row r="105" spans="1:83" ht="15" x14ac:dyDescent="0.2">
      <c r="A105" s="11"/>
      <c r="B105" s="12"/>
      <c r="C105" s="13"/>
      <c r="D105" s="13"/>
      <c r="E105" s="13"/>
      <c r="F105" s="13"/>
      <c r="G105" s="153"/>
      <c r="H105" s="14"/>
      <c r="I105" s="14"/>
      <c r="J105" s="1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CD105" s="9"/>
      <c r="CE105" s="9"/>
    </row>
    <row r="106" spans="1:83" ht="15" x14ac:dyDescent="0.2">
      <c r="A106" s="11"/>
      <c r="B106" s="12"/>
      <c r="C106" s="13"/>
      <c r="D106" s="13"/>
      <c r="E106" s="13"/>
      <c r="F106" s="13"/>
      <c r="G106" s="153"/>
      <c r="H106" s="14"/>
      <c r="I106" s="14"/>
      <c r="J106" s="1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CD106" s="9"/>
      <c r="CE106" s="9"/>
    </row>
    <row r="107" spans="1:83" ht="15" x14ac:dyDescent="0.2">
      <c r="A107" s="11"/>
      <c r="B107" s="12"/>
      <c r="C107" s="13"/>
      <c r="D107" s="13"/>
      <c r="E107" s="13"/>
      <c r="F107" s="13"/>
      <c r="G107" s="153"/>
      <c r="H107" s="14"/>
      <c r="I107" s="14"/>
      <c r="J107" s="1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CD107" s="9"/>
      <c r="CE107" s="9"/>
    </row>
    <row r="108" spans="1:83" ht="15" x14ac:dyDescent="0.2">
      <c r="A108" s="11"/>
      <c r="B108" s="12"/>
      <c r="C108" s="13"/>
      <c r="D108" s="13"/>
      <c r="E108" s="13"/>
      <c r="F108" s="13"/>
      <c r="G108" s="153"/>
      <c r="H108" s="14"/>
      <c r="I108" s="14"/>
      <c r="J108" s="1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CD108" s="9"/>
      <c r="CE108" s="9"/>
    </row>
    <row r="109" spans="1:83" ht="15" x14ac:dyDescent="0.2">
      <c r="A109" s="11"/>
      <c r="B109" s="12"/>
      <c r="C109" s="13"/>
      <c r="D109" s="13"/>
      <c r="E109" s="13"/>
      <c r="F109" s="13"/>
      <c r="G109" s="153"/>
      <c r="H109" s="14"/>
      <c r="I109" s="14"/>
      <c r="J109" s="1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CD109" s="9"/>
      <c r="CE109" s="9"/>
    </row>
    <row r="110" spans="1:83" ht="15" x14ac:dyDescent="0.2">
      <c r="A110" s="11"/>
      <c r="B110" s="12"/>
      <c r="C110" s="13"/>
      <c r="D110" s="13"/>
      <c r="E110" s="13"/>
      <c r="F110" s="13"/>
      <c r="G110" s="153"/>
      <c r="H110" s="14"/>
      <c r="I110" s="14"/>
      <c r="J110" s="1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CD110" s="9"/>
      <c r="CE110" s="9"/>
    </row>
    <row r="111" spans="1:83" ht="15" x14ac:dyDescent="0.2">
      <c r="A111" s="11"/>
      <c r="B111" s="12"/>
      <c r="C111" s="13"/>
      <c r="D111" s="13"/>
      <c r="E111" s="13"/>
      <c r="F111" s="13"/>
      <c r="G111" s="153"/>
      <c r="H111" s="14"/>
      <c r="I111" s="14"/>
      <c r="J111" s="1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CD111" s="9"/>
      <c r="CE111" s="9"/>
    </row>
    <row r="112" spans="1:83" ht="15" x14ac:dyDescent="0.2">
      <c r="A112" s="11"/>
      <c r="B112" s="12"/>
      <c r="C112" s="13"/>
      <c r="D112" s="13"/>
      <c r="E112" s="13"/>
      <c r="F112" s="13"/>
      <c r="G112" s="153"/>
      <c r="H112" s="14"/>
      <c r="I112" s="14"/>
      <c r="J112" s="1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CD112" s="9"/>
      <c r="CE112" s="9"/>
    </row>
    <row r="113" spans="1:83" ht="15" x14ac:dyDescent="0.2">
      <c r="A113" s="11"/>
      <c r="B113" s="12"/>
      <c r="C113" s="13"/>
      <c r="D113" s="13"/>
      <c r="E113" s="13"/>
      <c r="F113" s="13"/>
      <c r="G113" s="153"/>
      <c r="H113" s="14"/>
      <c r="I113" s="14"/>
      <c r="J113" s="1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CD113" s="9"/>
      <c r="CE113" s="9"/>
    </row>
    <row r="114" spans="1:83" ht="15" x14ac:dyDescent="0.2">
      <c r="A114" s="11"/>
      <c r="B114" s="12"/>
      <c r="C114" s="13"/>
      <c r="D114" s="13"/>
      <c r="E114" s="13"/>
      <c r="F114" s="13"/>
      <c r="G114" s="153"/>
      <c r="H114" s="14"/>
      <c r="I114" s="14"/>
      <c r="J114" s="1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CD114" s="9"/>
      <c r="CE114" s="9"/>
    </row>
    <row r="115" spans="1:83" ht="15" x14ac:dyDescent="0.2">
      <c r="A115" s="11"/>
      <c r="B115" s="12"/>
      <c r="C115" s="13"/>
      <c r="D115" s="13"/>
      <c r="E115" s="13"/>
      <c r="F115" s="13"/>
      <c r="G115" s="153"/>
      <c r="H115" s="14"/>
      <c r="I115" s="14"/>
      <c r="J115" s="1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CD115" s="9"/>
      <c r="CE115" s="9"/>
    </row>
    <row r="116" spans="1:83" ht="15" x14ac:dyDescent="0.2">
      <c r="A116" s="11"/>
      <c r="B116" s="12"/>
      <c r="C116" s="13"/>
      <c r="D116" s="13"/>
      <c r="E116" s="13"/>
      <c r="F116" s="13"/>
      <c r="G116" s="153"/>
      <c r="H116" s="14"/>
      <c r="I116" s="14"/>
      <c r="J116" s="1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CD116" s="9"/>
      <c r="CE116" s="9"/>
    </row>
    <row r="117" spans="1:83" ht="15" x14ac:dyDescent="0.2">
      <c r="A117" s="11"/>
      <c r="B117" s="12"/>
      <c r="C117" s="13"/>
      <c r="D117" s="13"/>
      <c r="E117" s="13"/>
      <c r="F117" s="13"/>
      <c r="G117" s="153"/>
      <c r="H117" s="14"/>
      <c r="I117" s="14"/>
      <c r="J117" s="1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CD117" s="9"/>
      <c r="CE117" s="9"/>
    </row>
    <row r="118" spans="1:83" ht="15" x14ac:dyDescent="0.2">
      <c r="A118" s="11"/>
      <c r="B118" s="12"/>
      <c r="C118" s="13"/>
      <c r="D118" s="13"/>
      <c r="E118" s="13"/>
      <c r="F118" s="13"/>
      <c r="G118" s="153"/>
      <c r="H118" s="14"/>
      <c r="I118" s="14"/>
      <c r="J118" s="1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CD118" s="9"/>
      <c r="CE118" s="9"/>
    </row>
    <row r="119" spans="1:83" ht="15" x14ac:dyDescent="0.2">
      <c r="A119" s="11"/>
      <c r="B119" s="12"/>
      <c r="C119" s="13"/>
      <c r="D119" s="13"/>
      <c r="E119" s="13"/>
      <c r="F119" s="13"/>
      <c r="G119" s="153"/>
      <c r="H119" s="14"/>
      <c r="I119" s="14"/>
      <c r="J119" s="1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CD119" s="9"/>
      <c r="CE119" s="9"/>
    </row>
    <row r="120" spans="1:83" ht="15" x14ac:dyDescent="0.2">
      <c r="A120" s="11"/>
      <c r="B120" s="12"/>
      <c r="C120" s="13"/>
      <c r="D120" s="13"/>
      <c r="E120" s="13"/>
      <c r="F120" s="13"/>
      <c r="G120" s="153"/>
      <c r="H120" s="14"/>
      <c r="I120" s="14"/>
      <c r="J120" s="1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CD120" s="9"/>
      <c r="CE120" s="9"/>
    </row>
    <row r="121" spans="1:83" ht="15" x14ac:dyDescent="0.2">
      <c r="A121" s="11"/>
      <c r="B121" s="12"/>
      <c r="C121" s="13"/>
      <c r="D121" s="13"/>
      <c r="E121" s="13"/>
      <c r="F121" s="13"/>
      <c r="G121" s="153"/>
      <c r="H121" s="14"/>
      <c r="I121" s="14"/>
      <c r="J121" s="1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CD121" s="9"/>
      <c r="CE121" s="9"/>
    </row>
    <row r="122" spans="1:83" ht="15" x14ac:dyDescent="0.2">
      <c r="A122" s="11"/>
      <c r="B122" s="12"/>
      <c r="C122" s="13"/>
      <c r="D122" s="13"/>
      <c r="E122" s="13"/>
      <c r="F122" s="13"/>
      <c r="G122" s="153"/>
      <c r="H122" s="14"/>
      <c r="I122" s="14"/>
      <c r="J122" s="1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CD122" s="9"/>
      <c r="CE122" s="9"/>
    </row>
    <row r="123" spans="1:83" ht="15" x14ac:dyDescent="0.2">
      <c r="A123" s="11"/>
      <c r="B123" s="12"/>
      <c r="C123" s="13"/>
      <c r="D123" s="13"/>
      <c r="E123" s="13"/>
      <c r="F123" s="13"/>
      <c r="G123" s="153"/>
      <c r="H123" s="14"/>
      <c r="I123" s="14"/>
      <c r="J123" s="1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CD123" s="9"/>
      <c r="CE123" s="9"/>
    </row>
    <row r="124" spans="1:83" ht="15" x14ac:dyDescent="0.2">
      <c r="A124" s="11"/>
      <c r="B124" s="12"/>
      <c r="C124" s="13"/>
      <c r="D124" s="13"/>
      <c r="E124" s="13"/>
      <c r="F124" s="13"/>
      <c r="G124" s="153"/>
      <c r="H124" s="14"/>
      <c r="I124" s="14"/>
      <c r="J124" s="1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CD124" s="9"/>
      <c r="CE124" s="9"/>
    </row>
    <row r="125" spans="1:83" ht="15" x14ac:dyDescent="0.2">
      <c r="A125" s="11"/>
      <c r="B125" s="12"/>
      <c r="C125" s="13"/>
      <c r="D125" s="13"/>
      <c r="E125" s="13"/>
      <c r="F125" s="13"/>
      <c r="G125" s="153"/>
      <c r="H125" s="14"/>
      <c r="I125" s="14"/>
      <c r="J125" s="1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CD125" s="9"/>
      <c r="CE125" s="9"/>
    </row>
    <row r="126" spans="1:83" ht="15" x14ac:dyDescent="0.2">
      <c r="A126" s="11"/>
      <c r="B126" s="12"/>
      <c r="C126" s="13"/>
      <c r="D126" s="13"/>
      <c r="E126" s="13"/>
      <c r="F126" s="13"/>
      <c r="G126" s="153"/>
      <c r="H126" s="14"/>
      <c r="I126" s="14"/>
      <c r="J126" s="1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CD126" s="9"/>
      <c r="CE126" s="9"/>
    </row>
    <row r="127" spans="1:83" ht="15" x14ac:dyDescent="0.2">
      <c r="A127" s="11"/>
      <c r="B127" s="12"/>
      <c r="C127" s="13"/>
      <c r="D127" s="13"/>
      <c r="E127" s="13"/>
      <c r="F127" s="13"/>
      <c r="G127" s="153"/>
      <c r="H127" s="14"/>
      <c r="I127" s="14"/>
      <c r="J127" s="1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CD127" s="9"/>
      <c r="CE127" s="9"/>
    </row>
    <row r="128" spans="1:83" ht="15" x14ac:dyDescent="0.2">
      <c r="A128" s="11"/>
      <c r="B128" s="12"/>
      <c r="C128" s="13"/>
      <c r="D128" s="13"/>
      <c r="E128" s="13"/>
      <c r="F128" s="13"/>
      <c r="G128" s="153"/>
      <c r="H128" s="14"/>
      <c r="I128" s="14"/>
      <c r="J128" s="1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CD128" s="9"/>
      <c r="CE128" s="9"/>
    </row>
    <row r="129" spans="1:83" ht="15" x14ac:dyDescent="0.2">
      <c r="A129" s="11"/>
      <c r="B129" s="12"/>
      <c r="C129" s="13"/>
      <c r="D129" s="13"/>
      <c r="E129" s="13"/>
      <c r="F129" s="13"/>
      <c r="G129" s="153"/>
      <c r="H129" s="14"/>
      <c r="I129" s="14"/>
      <c r="J129" s="1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CD129" s="9"/>
      <c r="CE129" s="9"/>
    </row>
    <row r="130" spans="1:83" ht="15" x14ac:dyDescent="0.2">
      <c r="A130" s="11"/>
      <c r="B130" s="12"/>
      <c r="C130" s="13"/>
      <c r="D130" s="13"/>
      <c r="E130" s="13"/>
      <c r="F130" s="13"/>
      <c r="G130" s="153"/>
      <c r="H130" s="14"/>
      <c r="I130" s="14"/>
      <c r="J130" s="1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CD130" s="9"/>
      <c r="CE130" s="9"/>
    </row>
    <row r="131" spans="1:83" ht="15" x14ac:dyDescent="0.2">
      <c r="A131" s="11"/>
      <c r="B131" s="12"/>
      <c r="C131" s="13"/>
      <c r="D131" s="13"/>
      <c r="E131" s="13"/>
      <c r="F131" s="13"/>
      <c r="G131" s="153"/>
      <c r="H131" s="14"/>
      <c r="I131" s="14"/>
      <c r="J131" s="1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CD131" s="9"/>
      <c r="CE131" s="9"/>
    </row>
    <row r="132" spans="1:83" ht="15" x14ac:dyDescent="0.2">
      <c r="A132" s="11"/>
      <c r="B132" s="12"/>
      <c r="C132" s="13"/>
      <c r="D132" s="13"/>
      <c r="E132" s="13"/>
      <c r="F132" s="13"/>
      <c r="G132" s="153"/>
      <c r="H132" s="14"/>
      <c r="I132" s="14"/>
      <c r="J132" s="1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CD132" s="9"/>
      <c r="CE132" s="9"/>
    </row>
    <row r="133" spans="1:83" ht="15" x14ac:dyDescent="0.2">
      <c r="A133" s="11"/>
      <c r="B133" s="12"/>
      <c r="C133" s="13"/>
      <c r="D133" s="13"/>
      <c r="E133" s="13"/>
      <c r="F133" s="13"/>
      <c r="G133" s="153"/>
      <c r="H133" s="14"/>
      <c r="I133" s="14"/>
      <c r="J133" s="1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CD133" s="9"/>
      <c r="CE133" s="9"/>
    </row>
    <row r="134" spans="1:83" ht="15" x14ac:dyDescent="0.2">
      <c r="A134" s="11"/>
      <c r="B134" s="12"/>
      <c r="C134" s="13"/>
      <c r="D134" s="13"/>
      <c r="E134" s="13"/>
      <c r="F134" s="13"/>
      <c r="G134" s="153"/>
      <c r="H134" s="14"/>
      <c r="I134" s="14"/>
      <c r="J134" s="1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CD134" s="9"/>
      <c r="CE134" s="9"/>
    </row>
    <row r="135" spans="1:83" ht="15" x14ac:dyDescent="0.2">
      <c r="A135" s="11"/>
      <c r="B135" s="12"/>
      <c r="C135" s="13"/>
      <c r="D135" s="13"/>
      <c r="E135" s="13"/>
      <c r="F135" s="13"/>
      <c r="G135" s="153"/>
      <c r="H135" s="14"/>
      <c r="I135" s="14"/>
      <c r="J135" s="1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CD135" s="9"/>
      <c r="CE135" s="9"/>
    </row>
    <row r="136" spans="1:83" ht="15" x14ac:dyDescent="0.2">
      <c r="A136" s="11"/>
      <c r="B136" s="12"/>
      <c r="C136" s="13"/>
      <c r="D136" s="13"/>
      <c r="E136" s="13"/>
      <c r="F136" s="13"/>
      <c r="G136" s="153"/>
      <c r="H136" s="14"/>
      <c r="I136" s="14"/>
      <c r="J136" s="1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CD136" s="9"/>
      <c r="CE136" s="9"/>
    </row>
    <row r="137" spans="1:83" ht="15" x14ac:dyDescent="0.2">
      <c r="A137" s="11"/>
      <c r="B137" s="12"/>
      <c r="C137" s="13"/>
      <c r="D137" s="13"/>
      <c r="E137" s="13"/>
      <c r="F137" s="13"/>
      <c r="G137" s="153"/>
      <c r="H137" s="14"/>
      <c r="I137" s="14"/>
      <c r="J137" s="1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CD137" s="9"/>
      <c r="CE137" s="9"/>
    </row>
    <row r="138" spans="1:83" ht="15" x14ac:dyDescent="0.2">
      <c r="A138" s="11"/>
      <c r="B138" s="12"/>
      <c r="C138" s="13"/>
      <c r="D138" s="13"/>
      <c r="E138" s="13"/>
      <c r="F138" s="13"/>
      <c r="G138" s="153"/>
      <c r="H138" s="14"/>
      <c r="I138" s="14"/>
      <c r="J138" s="1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CD138" s="9"/>
      <c r="CE138" s="9"/>
    </row>
    <row r="139" spans="1:83" ht="15" x14ac:dyDescent="0.2">
      <c r="A139" s="11"/>
      <c r="B139" s="12"/>
      <c r="C139" s="13"/>
      <c r="D139" s="13"/>
      <c r="E139" s="13"/>
      <c r="F139" s="13"/>
      <c r="G139" s="153"/>
      <c r="H139" s="14"/>
      <c r="I139" s="14"/>
      <c r="J139" s="1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CD139" s="9"/>
      <c r="CE139" s="9"/>
    </row>
    <row r="140" spans="1:83" ht="15" x14ac:dyDescent="0.2">
      <c r="A140" s="11"/>
      <c r="B140" s="12"/>
      <c r="C140" s="13"/>
      <c r="D140" s="13"/>
      <c r="E140" s="13"/>
      <c r="F140" s="13"/>
      <c r="G140" s="153"/>
      <c r="H140" s="14"/>
      <c r="I140" s="14"/>
      <c r="J140" s="1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CD140" s="9"/>
      <c r="CE140" s="9"/>
    </row>
    <row r="141" spans="1:83" ht="15" x14ac:dyDescent="0.2">
      <c r="A141" s="11"/>
      <c r="B141" s="12"/>
      <c r="C141" s="13"/>
      <c r="D141" s="13"/>
      <c r="E141" s="13"/>
      <c r="F141" s="13"/>
      <c r="G141" s="153"/>
      <c r="H141" s="14"/>
      <c r="I141" s="14"/>
      <c r="J141" s="1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CD141" s="9"/>
      <c r="CE141" s="9"/>
    </row>
    <row r="142" spans="1:83" ht="15" x14ac:dyDescent="0.2">
      <c r="A142" s="11"/>
      <c r="B142" s="12"/>
      <c r="C142" s="13"/>
      <c r="D142" s="13"/>
      <c r="E142" s="13"/>
      <c r="F142" s="13"/>
      <c r="G142" s="153"/>
      <c r="H142" s="14"/>
      <c r="I142" s="14"/>
      <c r="J142" s="1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CD142" s="9"/>
      <c r="CE142" s="9"/>
    </row>
    <row r="143" spans="1:83" ht="15" x14ac:dyDescent="0.2">
      <c r="A143" s="11"/>
      <c r="B143" s="12"/>
      <c r="C143" s="13"/>
      <c r="D143" s="13"/>
      <c r="E143" s="13"/>
      <c r="F143" s="13"/>
      <c r="G143" s="153"/>
      <c r="H143" s="14"/>
      <c r="I143" s="14"/>
      <c r="J143" s="1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CD143" s="9"/>
      <c r="CE143" s="9"/>
    </row>
    <row r="144" spans="1:83" ht="15" x14ac:dyDescent="0.2">
      <c r="A144" s="11"/>
      <c r="B144" s="12"/>
      <c r="C144" s="13"/>
      <c r="D144" s="13"/>
      <c r="E144" s="13"/>
      <c r="F144" s="13"/>
      <c r="G144" s="153"/>
      <c r="H144" s="14"/>
      <c r="I144" s="14"/>
      <c r="J144" s="1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CD144" s="9"/>
      <c r="CE144" s="9"/>
    </row>
    <row r="145" spans="1:83" ht="15" x14ac:dyDescent="0.2">
      <c r="A145" s="11"/>
      <c r="B145" s="12"/>
      <c r="C145" s="13"/>
      <c r="D145" s="13"/>
      <c r="E145" s="13"/>
      <c r="F145" s="13"/>
      <c r="G145" s="153"/>
      <c r="H145" s="14"/>
      <c r="I145" s="14"/>
      <c r="J145" s="1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CD145" s="9"/>
      <c r="CE145" s="9"/>
    </row>
    <row r="146" spans="1:83" ht="15" x14ac:dyDescent="0.2">
      <c r="A146" s="11"/>
      <c r="B146" s="12"/>
      <c r="C146" s="13"/>
      <c r="D146" s="13"/>
      <c r="E146" s="13"/>
      <c r="F146" s="13"/>
      <c r="G146" s="153"/>
      <c r="H146" s="14"/>
      <c r="I146" s="14"/>
      <c r="J146" s="1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CD146" s="9"/>
      <c r="CE146" s="9"/>
    </row>
    <row r="147" spans="1:83" ht="15" x14ac:dyDescent="0.2">
      <c r="A147" s="11"/>
      <c r="B147" s="12"/>
      <c r="C147" s="13"/>
      <c r="D147" s="13"/>
      <c r="E147" s="13"/>
      <c r="F147" s="13"/>
      <c r="G147" s="153"/>
      <c r="H147" s="14"/>
      <c r="I147" s="14"/>
      <c r="J147" s="1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CD147" s="9"/>
      <c r="CE147" s="9"/>
    </row>
    <row r="148" spans="1:83" ht="15" x14ac:dyDescent="0.2">
      <c r="A148" s="11"/>
      <c r="B148" s="12"/>
      <c r="C148" s="13"/>
      <c r="D148" s="13"/>
      <c r="E148" s="13"/>
      <c r="F148" s="13"/>
      <c r="G148" s="153"/>
      <c r="H148" s="14"/>
      <c r="I148" s="14"/>
      <c r="J148" s="1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CD148" s="9"/>
      <c r="CE148" s="9"/>
    </row>
    <row r="149" spans="1:83" ht="15" x14ac:dyDescent="0.2">
      <c r="A149" s="11"/>
      <c r="B149" s="12"/>
      <c r="C149" s="13"/>
      <c r="D149" s="13"/>
      <c r="E149" s="13"/>
      <c r="F149" s="13"/>
      <c r="G149" s="153"/>
      <c r="H149" s="14"/>
      <c r="I149" s="14"/>
      <c r="J149" s="1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CD149" s="9"/>
      <c r="CE149" s="9"/>
    </row>
    <row r="150" spans="1:83" ht="15" x14ac:dyDescent="0.2">
      <c r="A150" s="11"/>
      <c r="B150" s="12"/>
      <c r="C150" s="13"/>
      <c r="D150" s="13"/>
      <c r="E150" s="13"/>
      <c r="F150" s="13"/>
      <c r="G150" s="153"/>
      <c r="H150" s="14"/>
      <c r="I150" s="14"/>
      <c r="J150" s="1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CD150" s="9"/>
      <c r="CE150" s="9"/>
    </row>
    <row r="151" spans="1:83" ht="15" x14ac:dyDescent="0.2">
      <c r="A151" s="11"/>
      <c r="B151" s="12"/>
      <c r="C151" s="13"/>
      <c r="D151" s="13"/>
      <c r="E151" s="13"/>
      <c r="F151" s="13"/>
      <c r="G151" s="153"/>
      <c r="H151" s="14"/>
      <c r="I151" s="14"/>
      <c r="J151" s="1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CD151" s="9"/>
      <c r="CE151" s="9"/>
    </row>
    <row r="152" spans="1:83" ht="15" x14ac:dyDescent="0.2">
      <c r="A152" s="11"/>
      <c r="B152" s="12"/>
      <c r="C152" s="13"/>
      <c r="D152" s="13"/>
      <c r="E152" s="13"/>
      <c r="F152" s="13"/>
      <c r="G152" s="153"/>
      <c r="H152" s="14"/>
      <c r="I152" s="14"/>
      <c r="J152" s="1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CD152" s="9"/>
      <c r="CE152" s="9"/>
    </row>
    <row r="153" spans="1:83" ht="15" x14ac:dyDescent="0.2">
      <c r="A153" s="11"/>
      <c r="B153" s="12"/>
      <c r="C153" s="13"/>
      <c r="D153" s="13"/>
      <c r="E153" s="13"/>
      <c r="F153" s="13"/>
      <c r="G153" s="153"/>
      <c r="H153" s="14"/>
      <c r="I153" s="14"/>
      <c r="J153" s="1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CD153" s="9"/>
      <c r="CE153" s="9"/>
    </row>
    <row r="154" spans="1:83" ht="15" x14ac:dyDescent="0.2">
      <c r="A154" s="11"/>
      <c r="B154" s="12"/>
      <c r="C154" s="13"/>
      <c r="D154" s="13"/>
      <c r="E154" s="13"/>
      <c r="F154" s="13"/>
      <c r="G154" s="153"/>
      <c r="H154" s="14"/>
      <c r="I154" s="14"/>
      <c r="J154" s="1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CD154" s="9"/>
      <c r="CE154" s="9"/>
    </row>
    <row r="155" spans="1:83" ht="15" x14ac:dyDescent="0.2">
      <c r="A155" s="11"/>
      <c r="B155" s="12"/>
      <c r="C155" s="13"/>
      <c r="D155" s="13"/>
      <c r="E155" s="13"/>
      <c r="F155" s="13"/>
      <c r="G155" s="153"/>
      <c r="H155" s="14"/>
      <c r="I155" s="14"/>
      <c r="J155" s="1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CD155" s="9"/>
      <c r="CE155" s="9"/>
    </row>
    <row r="156" spans="1:83" ht="15" x14ac:dyDescent="0.2">
      <c r="A156" s="11"/>
      <c r="B156" s="12"/>
      <c r="C156" s="13"/>
      <c r="D156" s="13"/>
      <c r="E156" s="13"/>
      <c r="F156" s="13"/>
      <c r="G156" s="153"/>
      <c r="H156" s="14"/>
      <c r="I156" s="14"/>
      <c r="J156" s="1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CD156" s="9"/>
      <c r="CE156" s="9"/>
    </row>
    <row r="157" spans="1:83" ht="15" x14ac:dyDescent="0.2">
      <c r="A157" s="11"/>
      <c r="B157" s="12"/>
      <c r="C157" s="13"/>
      <c r="D157" s="13"/>
      <c r="E157" s="13"/>
      <c r="F157" s="13"/>
      <c r="G157" s="153"/>
      <c r="H157" s="14"/>
      <c r="I157" s="14"/>
      <c r="J157" s="1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CD157" s="9"/>
      <c r="CE157" s="9"/>
    </row>
    <row r="158" spans="1:83" ht="15" x14ac:dyDescent="0.2">
      <c r="A158" s="11"/>
      <c r="B158" s="12"/>
      <c r="C158" s="13"/>
      <c r="D158" s="13"/>
      <c r="E158" s="13"/>
      <c r="F158" s="13"/>
      <c r="G158" s="153"/>
      <c r="H158" s="14"/>
      <c r="I158" s="14"/>
      <c r="J158" s="1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CD158" s="9"/>
      <c r="CE158" s="9"/>
    </row>
    <row r="159" spans="1:83" ht="15" x14ac:dyDescent="0.2">
      <c r="A159" s="11"/>
      <c r="B159" s="12"/>
      <c r="C159" s="13"/>
      <c r="D159" s="13"/>
      <c r="E159" s="13"/>
      <c r="F159" s="13"/>
      <c r="G159" s="153"/>
      <c r="H159" s="14"/>
      <c r="I159" s="14"/>
      <c r="J159" s="1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CD159" s="9"/>
      <c r="CE159" s="9"/>
    </row>
    <row r="160" spans="1:83" ht="15" x14ac:dyDescent="0.2">
      <c r="A160" s="11"/>
      <c r="B160" s="12"/>
      <c r="C160" s="13"/>
      <c r="D160" s="13"/>
      <c r="E160" s="13"/>
      <c r="F160" s="13"/>
      <c r="G160" s="153"/>
      <c r="H160" s="14"/>
      <c r="I160" s="14"/>
      <c r="J160" s="1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CD160" s="9"/>
      <c r="CE160" s="9"/>
    </row>
    <row r="161" spans="1:83" ht="15" x14ac:dyDescent="0.2">
      <c r="A161" s="11"/>
      <c r="B161" s="12"/>
      <c r="C161" s="13"/>
      <c r="D161" s="13"/>
      <c r="E161" s="13"/>
      <c r="F161" s="13"/>
      <c r="G161" s="153"/>
      <c r="H161" s="14"/>
      <c r="I161" s="14"/>
      <c r="J161" s="1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CD161" s="9"/>
      <c r="CE161" s="9"/>
    </row>
    <row r="162" spans="1:83" ht="15" x14ac:dyDescent="0.2">
      <c r="A162" s="11"/>
      <c r="B162" s="12"/>
      <c r="C162" s="13"/>
      <c r="D162" s="13"/>
      <c r="E162" s="13"/>
      <c r="F162" s="13"/>
      <c r="G162" s="153"/>
      <c r="H162" s="14"/>
      <c r="I162" s="14"/>
      <c r="J162" s="1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CD162" s="9"/>
      <c r="CE162" s="9"/>
    </row>
    <row r="163" spans="1:83" ht="15" x14ac:dyDescent="0.2">
      <c r="A163" s="11"/>
      <c r="B163" s="12"/>
      <c r="C163" s="13"/>
      <c r="D163" s="13"/>
      <c r="E163" s="13"/>
      <c r="F163" s="13"/>
      <c r="G163" s="153"/>
      <c r="H163" s="14"/>
      <c r="I163" s="14"/>
      <c r="J163" s="1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CD163" s="9"/>
      <c r="CE163" s="9"/>
    </row>
    <row r="164" spans="1:83" ht="15" x14ac:dyDescent="0.2">
      <c r="A164" s="11"/>
      <c r="B164" s="12"/>
      <c r="C164" s="13"/>
      <c r="D164" s="13"/>
      <c r="E164" s="13"/>
      <c r="F164" s="13"/>
      <c r="G164" s="153"/>
      <c r="H164" s="14"/>
      <c r="I164" s="14"/>
      <c r="J164" s="1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CD164" s="9"/>
      <c r="CE164" s="9"/>
    </row>
    <row r="165" spans="1:83" ht="15" x14ac:dyDescent="0.2">
      <c r="A165" s="11"/>
      <c r="B165" s="12"/>
      <c r="C165" s="13"/>
      <c r="D165" s="13"/>
      <c r="E165" s="13"/>
      <c r="F165" s="13"/>
      <c r="G165" s="153"/>
      <c r="H165" s="14"/>
      <c r="I165" s="14"/>
      <c r="J165" s="1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CD165" s="9"/>
      <c r="CE165" s="9"/>
    </row>
    <row r="166" spans="1:83" ht="15" x14ac:dyDescent="0.2">
      <c r="A166" s="11"/>
      <c r="B166" s="12"/>
      <c r="C166" s="13"/>
      <c r="D166" s="13"/>
      <c r="E166" s="13"/>
      <c r="F166" s="13"/>
      <c r="G166" s="153"/>
      <c r="H166" s="14"/>
      <c r="I166" s="14"/>
      <c r="J166" s="1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CD166" s="9"/>
      <c r="CE166" s="9"/>
    </row>
    <row r="167" spans="1:83" ht="15" x14ac:dyDescent="0.2">
      <c r="A167" s="11"/>
      <c r="B167" s="12"/>
      <c r="C167" s="13"/>
      <c r="D167" s="13"/>
      <c r="E167" s="13"/>
      <c r="F167" s="13"/>
      <c r="G167" s="153"/>
      <c r="H167" s="14"/>
      <c r="I167" s="14"/>
      <c r="J167" s="1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CD167" s="9"/>
      <c r="CE167" s="9"/>
    </row>
    <row r="168" spans="1:83" ht="15" x14ac:dyDescent="0.2">
      <c r="A168" s="11"/>
      <c r="B168" s="12"/>
      <c r="C168" s="13"/>
      <c r="D168" s="13"/>
      <c r="E168" s="13"/>
      <c r="F168" s="13"/>
      <c r="G168" s="153"/>
      <c r="H168" s="14"/>
      <c r="I168" s="14"/>
      <c r="J168" s="1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CD168" s="9"/>
      <c r="CE168" s="9"/>
    </row>
    <row r="169" spans="1:83" ht="15" x14ac:dyDescent="0.2">
      <c r="A169" s="11"/>
      <c r="B169" s="12"/>
      <c r="C169" s="13"/>
      <c r="D169" s="13"/>
      <c r="E169" s="13"/>
      <c r="F169" s="13"/>
      <c r="G169" s="153"/>
      <c r="H169" s="14"/>
      <c r="I169" s="14"/>
      <c r="J169" s="1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CD169" s="9"/>
      <c r="CE169" s="9"/>
    </row>
    <row r="170" spans="1:83" ht="15" x14ac:dyDescent="0.2">
      <c r="A170" s="11"/>
      <c r="B170" s="12"/>
      <c r="C170" s="13"/>
      <c r="D170" s="13"/>
      <c r="E170" s="13"/>
      <c r="F170" s="13"/>
      <c r="G170" s="153"/>
      <c r="H170" s="14"/>
      <c r="I170" s="14"/>
      <c r="J170" s="1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CD170" s="9"/>
      <c r="CE170" s="9"/>
    </row>
    <row r="171" spans="1:83" ht="15" x14ac:dyDescent="0.2">
      <c r="A171" s="11"/>
      <c r="B171" s="12"/>
      <c r="C171" s="13"/>
      <c r="D171" s="13"/>
      <c r="E171" s="13"/>
      <c r="F171" s="13"/>
      <c r="G171" s="153"/>
      <c r="H171" s="14"/>
      <c r="I171" s="14"/>
      <c r="J171" s="1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CD171" s="9"/>
      <c r="CE171" s="9"/>
    </row>
    <row r="172" spans="1:83" ht="15" x14ac:dyDescent="0.2">
      <c r="A172" s="11"/>
      <c r="B172" s="12"/>
      <c r="C172" s="13"/>
      <c r="D172" s="13"/>
      <c r="E172" s="13"/>
      <c r="F172" s="13"/>
      <c r="G172" s="153"/>
      <c r="H172" s="14"/>
      <c r="I172" s="14"/>
      <c r="J172" s="1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CD172" s="9"/>
      <c r="CE172" s="9"/>
    </row>
    <row r="173" spans="1:83" ht="15" x14ac:dyDescent="0.2">
      <c r="A173" s="11"/>
      <c r="B173" s="12"/>
      <c r="C173" s="13"/>
      <c r="D173" s="13"/>
      <c r="E173" s="13"/>
      <c r="F173" s="13"/>
      <c r="G173" s="153"/>
      <c r="H173" s="14"/>
      <c r="I173" s="14"/>
      <c r="J173" s="1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CD173" s="9"/>
      <c r="CE173" s="9"/>
    </row>
    <row r="174" spans="1:83" ht="15" x14ac:dyDescent="0.2">
      <c r="A174" s="11"/>
      <c r="B174" s="12"/>
      <c r="C174" s="13"/>
      <c r="D174" s="13"/>
      <c r="E174" s="13"/>
      <c r="F174" s="13"/>
      <c r="G174" s="153"/>
      <c r="H174" s="14"/>
      <c r="I174" s="14"/>
      <c r="J174" s="1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CD174" s="9"/>
      <c r="CE174" s="9"/>
    </row>
    <row r="175" spans="1:83" ht="15" x14ac:dyDescent="0.2">
      <c r="A175" s="11"/>
      <c r="B175" s="12"/>
      <c r="C175" s="13"/>
      <c r="D175" s="13"/>
      <c r="E175" s="13"/>
      <c r="F175" s="13"/>
      <c r="G175" s="153"/>
      <c r="H175" s="14"/>
      <c r="I175" s="14"/>
      <c r="J175" s="1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CD175" s="9"/>
      <c r="CE175" s="9"/>
    </row>
    <row r="176" spans="1:83" ht="15" x14ac:dyDescent="0.2">
      <c r="A176" s="11"/>
      <c r="B176" s="12"/>
      <c r="C176" s="13"/>
      <c r="D176" s="13"/>
      <c r="E176" s="13"/>
      <c r="F176" s="13"/>
      <c r="G176" s="153"/>
      <c r="H176" s="14"/>
      <c r="I176" s="14"/>
      <c r="J176" s="1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CD176" s="9"/>
      <c r="CE176" s="9"/>
    </row>
    <row r="177" spans="1:83" ht="15" x14ac:dyDescent="0.2">
      <c r="A177" s="11"/>
      <c r="B177" s="12"/>
      <c r="C177" s="13"/>
      <c r="D177" s="13"/>
      <c r="E177" s="13"/>
      <c r="F177" s="13"/>
      <c r="G177" s="153"/>
      <c r="H177" s="14"/>
      <c r="I177" s="14"/>
      <c r="J177" s="1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CD177" s="9"/>
      <c r="CE177" s="9"/>
    </row>
    <row r="178" spans="1:83" ht="15" x14ac:dyDescent="0.2">
      <c r="A178" s="11"/>
      <c r="B178" s="12"/>
      <c r="C178" s="13"/>
      <c r="D178" s="13"/>
      <c r="E178" s="13"/>
      <c r="F178" s="13"/>
      <c r="G178" s="153"/>
      <c r="H178" s="14"/>
      <c r="I178" s="14"/>
      <c r="J178" s="1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CD178" s="9"/>
      <c r="CE178" s="9"/>
    </row>
    <row r="179" spans="1:83" ht="15" x14ac:dyDescent="0.2">
      <c r="A179" s="11"/>
      <c r="B179" s="12"/>
      <c r="C179" s="13"/>
      <c r="D179" s="13"/>
      <c r="E179" s="13"/>
      <c r="F179" s="13"/>
      <c r="G179" s="153"/>
      <c r="H179" s="14"/>
      <c r="I179" s="14"/>
      <c r="J179" s="1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CD179" s="9"/>
      <c r="CE179" s="9"/>
    </row>
    <row r="180" spans="1:83" ht="15" x14ac:dyDescent="0.2">
      <c r="A180" s="11"/>
      <c r="B180" s="12"/>
      <c r="C180" s="13"/>
      <c r="D180" s="13"/>
      <c r="E180" s="13"/>
      <c r="F180" s="13"/>
      <c r="G180" s="153"/>
      <c r="H180" s="14"/>
      <c r="I180" s="14"/>
      <c r="J180" s="1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CD180" s="9"/>
      <c r="CE180" s="9"/>
    </row>
    <row r="181" spans="1:83" ht="15" x14ac:dyDescent="0.2">
      <c r="A181" s="11"/>
      <c r="B181" s="12"/>
      <c r="C181" s="13"/>
      <c r="D181" s="13"/>
      <c r="E181" s="13"/>
      <c r="F181" s="13"/>
      <c r="G181" s="153"/>
      <c r="H181" s="14"/>
      <c r="I181" s="14"/>
      <c r="J181" s="1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CD181" s="9"/>
      <c r="CE181" s="9"/>
    </row>
    <row r="182" spans="1:83" ht="15" x14ac:dyDescent="0.2">
      <c r="A182" s="11"/>
      <c r="B182" s="12"/>
      <c r="C182" s="13"/>
      <c r="D182" s="13"/>
      <c r="E182" s="13"/>
      <c r="F182" s="13"/>
      <c r="G182" s="153"/>
      <c r="H182" s="14"/>
      <c r="I182" s="14"/>
      <c r="J182" s="1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CD182" s="9"/>
      <c r="CE182" s="9"/>
    </row>
    <row r="183" spans="1:83" ht="15" x14ac:dyDescent="0.2">
      <c r="A183" s="11"/>
      <c r="B183" s="12"/>
      <c r="C183" s="13"/>
      <c r="D183" s="13"/>
      <c r="E183" s="13"/>
      <c r="F183" s="13"/>
      <c r="G183" s="153"/>
      <c r="H183" s="14"/>
      <c r="I183" s="14"/>
      <c r="J183" s="1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CD183" s="9"/>
      <c r="CE183" s="9"/>
    </row>
    <row r="184" spans="1:83" ht="15" x14ac:dyDescent="0.2">
      <c r="A184" s="11"/>
      <c r="B184" s="12"/>
      <c r="C184" s="13"/>
      <c r="D184" s="13"/>
      <c r="E184" s="13"/>
      <c r="F184" s="13"/>
      <c r="G184" s="153"/>
      <c r="H184" s="14"/>
      <c r="I184" s="14"/>
      <c r="J184" s="1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CD184" s="9"/>
      <c r="CE184" s="9"/>
    </row>
    <row r="185" spans="1:83" ht="15" x14ac:dyDescent="0.2">
      <c r="A185" s="11"/>
      <c r="B185" s="12"/>
      <c r="C185" s="13"/>
      <c r="D185" s="13"/>
      <c r="E185" s="13"/>
      <c r="F185" s="13"/>
      <c r="G185" s="153"/>
      <c r="H185" s="14"/>
      <c r="I185" s="14"/>
      <c r="J185" s="1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CD185" s="9"/>
      <c r="CE185" s="9"/>
    </row>
    <row r="186" spans="1:83" ht="15" x14ac:dyDescent="0.2">
      <c r="A186" s="11"/>
      <c r="B186" s="12"/>
      <c r="C186" s="13"/>
      <c r="D186" s="13"/>
      <c r="E186" s="13"/>
      <c r="F186" s="13"/>
      <c r="G186" s="153"/>
      <c r="H186" s="14"/>
      <c r="I186" s="14"/>
      <c r="J186" s="1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CD186" s="9"/>
      <c r="CE186" s="9"/>
    </row>
    <row r="187" spans="1:83" ht="15" x14ac:dyDescent="0.2">
      <c r="A187" s="11"/>
      <c r="B187" s="12"/>
      <c r="C187" s="13"/>
      <c r="D187" s="13"/>
      <c r="E187" s="13"/>
      <c r="F187" s="13"/>
      <c r="G187" s="153"/>
      <c r="H187" s="14"/>
      <c r="I187" s="14"/>
      <c r="J187" s="1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CD187" s="9"/>
      <c r="CE187" s="9"/>
    </row>
    <row r="188" spans="1:83" ht="15" x14ac:dyDescent="0.2">
      <c r="A188" s="11"/>
      <c r="B188" s="12"/>
      <c r="C188" s="13"/>
      <c r="D188" s="13"/>
      <c r="E188" s="13"/>
      <c r="F188" s="13"/>
      <c r="G188" s="153"/>
      <c r="H188" s="14"/>
      <c r="I188" s="14"/>
      <c r="J188" s="1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CD188" s="9"/>
      <c r="CE188" s="9"/>
    </row>
    <row r="189" spans="1:83" ht="15" x14ac:dyDescent="0.2">
      <c r="A189" s="11"/>
      <c r="B189" s="12"/>
      <c r="C189" s="13"/>
      <c r="D189" s="13"/>
      <c r="E189" s="13"/>
      <c r="F189" s="13"/>
      <c r="G189" s="153"/>
      <c r="H189" s="14"/>
      <c r="I189" s="14"/>
      <c r="J189" s="1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CD189" s="9"/>
      <c r="CE189" s="9"/>
    </row>
    <row r="190" spans="1:83" ht="15" x14ac:dyDescent="0.2">
      <c r="A190" s="11"/>
      <c r="B190" s="12"/>
      <c r="C190" s="13"/>
      <c r="D190" s="13"/>
      <c r="E190" s="13"/>
      <c r="F190" s="13"/>
      <c r="G190" s="153"/>
      <c r="H190" s="14"/>
      <c r="I190" s="14"/>
      <c r="J190" s="1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CD190" s="9"/>
      <c r="CE190" s="9"/>
    </row>
    <row r="191" spans="1:83" ht="15" x14ac:dyDescent="0.2">
      <c r="A191" s="11"/>
      <c r="B191" s="12"/>
      <c r="C191" s="13"/>
      <c r="D191" s="13"/>
      <c r="E191" s="13"/>
      <c r="F191" s="13"/>
      <c r="G191" s="153"/>
      <c r="H191" s="14"/>
      <c r="I191" s="14"/>
      <c r="J191" s="1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CD191" s="9"/>
      <c r="CE191" s="9"/>
    </row>
    <row r="192" spans="1:83" ht="15" x14ac:dyDescent="0.2">
      <c r="A192" s="11"/>
      <c r="B192" s="12"/>
      <c r="C192" s="13"/>
      <c r="D192" s="13"/>
      <c r="E192" s="13"/>
      <c r="F192" s="13"/>
      <c r="G192" s="153"/>
      <c r="H192" s="14"/>
      <c r="I192" s="14"/>
      <c r="J192" s="1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CD192" s="9"/>
      <c r="CE192" s="9"/>
    </row>
    <row r="193" spans="1:83" ht="15" x14ac:dyDescent="0.2">
      <c r="A193" s="11"/>
      <c r="B193" s="12"/>
      <c r="C193" s="13"/>
      <c r="D193" s="13"/>
      <c r="E193" s="13"/>
      <c r="F193" s="13"/>
      <c r="G193" s="153"/>
      <c r="H193" s="14"/>
      <c r="I193" s="14"/>
      <c r="J193" s="1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CD193" s="9"/>
      <c r="CE193" s="9"/>
    </row>
    <row r="194" spans="1:83" ht="15" x14ac:dyDescent="0.2">
      <c r="A194" s="11"/>
      <c r="B194" s="12"/>
      <c r="C194" s="13"/>
      <c r="D194" s="13"/>
      <c r="E194" s="13"/>
      <c r="F194" s="13"/>
      <c r="G194" s="153"/>
      <c r="H194" s="14"/>
      <c r="I194" s="14"/>
      <c r="J194" s="1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5"/>
      <c r="BJ194" s="15"/>
      <c r="BK194" s="15"/>
      <c r="BL194" s="15"/>
      <c r="CD194" s="9"/>
      <c r="CE194" s="9"/>
    </row>
    <row r="195" spans="1:83" ht="15" x14ac:dyDescent="0.2">
      <c r="A195" s="11"/>
      <c r="B195" s="12"/>
      <c r="C195" s="13"/>
      <c r="D195" s="13"/>
      <c r="E195" s="13"/>
      <c r="F195" s="13"/>
      <c r="G195" s="153"/>
      <c r="H195" s="14"/>
      <c r="I195" s="14"/>
      <c r="J195" s="1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CD195" s="9"/>
      <c r="CE195" s="9"/>
    </row>
    <row r="196" spans="1:83" ht="15" x14ac:dyDescent="0.2">
      <c r="A196" s="11"/>
      <c r="B196" s="12"/>
      <c r="C196" s="13"/>
      <c r="D196" s="13"/>
      <c r="E196" s="13"/>
      <c r="F196" s="13"/>
      <c r="G196" s="153"/>
      <c r="H196" s="14"/>
      <c r="I196" s="14"/>
      <c r="J196" s="1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5"/>
      <c r="BJ196" s="15"/>
      <c r="BK196" s="15"/>
      <c r="BL196" s="15"/>
      <c r="CD196" s="9"/>
      <c r="CE196" s="9"/>
    </row>
    <row r="197" spans="1:83" ht="15" x14ac:dyDescent="0.2">
      <c r="A197" s="11"/>
      <c r="B197" s="12"/>
      <c r="C197" s="13"/>
      <c r="D197" s="13"/>
      <c r="E197" s="13"/>
      <c r="F197" s="13"/>
      <c r="G197" s="153"/>
      <c r="H197" s="14"/>
      <c r="I197" s="14"/>
      <c r="J197" s="1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CD197" s="9"/>
      <c r="CE197" s="9"/>
    </row>
    <row r="198" spans="1:83" ht="15" x14ac:dyDescent="0.2">
      <c r="A198" s="11"/>
      <c r="B198" s="12"/>
      <c r="C198" s="13"/>
      <c r="D198" s="13"/>
      <c r="E198" s="13"/>
      <c r="F198" s="13"/>
      <c r="G198" s="153"/>
      <c r="H198" s="14"/>
      <c r="I198" s="14"/>
      <c r="J198" s="1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</row>
    <row r="199" spans="1:83" ht="15" x14ac:dyDescent="0.2">
      <c r="A199" s="11"/>
      <c r="B199" s="12"/>
      <c r="C199" s="13"/>
      <c r="D199" s="13"/>
      <c r="E199" s="13"/>
      <c r="F199" s="13"/>
      <c r="G199" s="153"/>
      <c r="H199" s="14"/>
      <c r="I199" s="14"/>
      <c r="J199" s="1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5"/>
      <c r="BJ199" s="15"/>
      <c r="BK199" s="15"/>
      <c r="BL199" s="15"/>
    </row>
    <row r="200" spans="1:83" ht="15" x14ac:dyDescent="0.2">
      <c r="A200" s="11"/>
      <c r="B200" s="12"/>
      <c r="C200" s="13"/>
      <c r="D200" s="13"/>
      <c r="E200" s="13"/>
      <c r="F200" s="13"/>
      <c r="G200" s="153"/>
      <c r="H200" s="14"/>
      <c r="I200" s="14"/>
      <c r="J200" s="1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5"/>
      <c r="BJ200" s="15"/>
      <c r="BK200" s="15"/>
      <c r="BL200" s="15"/>
    </row>
    <row r="201" spans="1:83" ht="15" x14ac:dyDescent="0.2">
      <c r="A201" s="11"/>
      <c r="B201" s="12"/>
      <c r="C201" s="13"/>
      <c r="D201" s="13"/>
      <c r="E201" s="13"/>
      <c r="F201" s="13"/>
      <c r="G201" s="153"/>
      <c r="H201" s="14"/>
      <c r="I201" s="14"/>
      <c r="J201" s="1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</row>
    <row r="202" spans="1:83" ht="15" x14ac:dyDescent="0.2">
      <c r="A202" s="11"/>
      <c r="B202" s="12"/>
      <c r="C202" s="13"/>
      <c r="D202" s="13"/>
      <c r="E202" s="13"/>
      <c r="F202" s="13"/>
      <c r="G202" s="153"/>
      <c r="H202" s="14"/>
      <c r="I202" s="14"/>
      <c r="J202" s="1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</row>
    <row r="203" spans="1:83" ht="15" x14ac:dyDescent="0.2">
      <c r="A203" s="11"/>
      <c r="B203" s="12"/>
      <c r="C203" s="13"/>
      <c r="D203" s="13"/>
      <c r="E203" s="13"/>
      <c r="F203" s="13"/>
      <c r="G203" s="153"/>
      <c r="H203" s="14"/>
      <c r="I203" s="14"/>
      <c r="J203" s="1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</row>
    <row r="204" spans="1:83" ht="15" x14ac:dyDescent="0.2">
      <c r="A204" s="11"/>
      <c r="B204" s="12"/>
      <c r="C204" s="13"/>
      <c r="D204" s="13"/>
      <c r="E204" s="13"/>
      <c r="F204" s="13"/>
      <c r="G204" s="153"/>
      <c r="H204" s="14"/>
      <c r="I204" s="14"/>
      <c r="J204" s="1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</row>
    <row r="205" spans="1:83" ht="15" x14ac:dyDescent="0.2">
      <c r="A205" s="11"/>
      <c r="B205" s="12"/>
      <c r="C205" s="13"/>
      <c r="D205" s="13"/>
      <c r="E205" s="13"/>
      <c r="F205" s="13"/>
      <c r="G205" s="153"/>
      <c r="H205" s="14"/>
      <c r="I205" s="14"/>
      <c r="J205" s="1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</row>
    <row r="206" spans="1:83" ht="15" x14ac:dyDescent="0.2">
      <c r="A206" s="11"/>
      <c r="B206" s="12"/>
      <c r="C206" s="13"/>
      <c r="D206" s="13"/>
      <c r="E206" s="13"/>
      <c r="F206" s="13"/>
      <c r="G206" s="153"/>
      <c r="H206" s="14"/>
      <c r="I206" s="14"/>
      <c r="J206" s="1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</row>
    <row r="207" spans="1:83" ht="15" x14ac:dyDescent="0.2">
      <c r="A207" s="11"/>
      <c r="B207" s="12"/>
      <c r="C207" s="13"/>
      <c r="D207" s="13"/>
      <c r="E207" s="13"/>
      <c r="F207" s="13"/>
      <c r="G207" s="153"/>
      <c r="H207" s="14"/>
      <c r="I207" s="14"/>
      <c r="J207" s="1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</row>
    <row r="208" spans="1:83" ht="15" x14ac:dyDescent="0.2">
      <c r="A208" s="11"/>
      <c r="B208" s="12"/>
      <c r="C208" s="13"/>
      <c r="D208" s="13"/>
      <c r="E208" s="13"/>
      <c r="F208" s="13"/>
      <c r="G208" s="153"/>
      <c r="H208" s="14"/>
      <c r="I208" s="14"/>
      <c r="J208" s="1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</row>
    <row r="209" spans="1:64" ht="15" x14ac:dyDescent="0.2">
      <c r="A209" s="11"/>
      <c r="B209" s="12"/>
      <c r="C209" s="13"/>
      <c r="D209" s="13"/>
      <c r="E209" s="13"/>
      <c r="F209" s="13"/>
      <c r="G209" s="153"/>
      <c r="H209" s="14"/>
      <c r="I209" s="14"/>
      <c r="J209" s="1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</row>
    <row r="210" spans="1:64" ht="15" x14ac:dyDescent="0.2">
      <c r="A210" s="11"/>
      <c r="B210" s="12"/>
      <c r="C210" s="13"/>
      <c r="D210" s="13"/>
      <c r="E210" s="13"/>
      <c r="F210" s="13"/>
      <c r="G210" s="153"/>
      <c r="H210" s="14"/>
      <c r="I210" s="14"/>
      <c r="J210" s="1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</row>
    <row r="211" spans="1:64" ht="15" x14ac:dyDescent="0.2">
      <c r="A211" s="11"/>
      <c r="B211" s="12"/>
      <c r="C211" s="13"/>
      <c r="D211" s="13"/>
      <c r="E211" s="13"/>
      <c r="F211" s="13"/>
      <c r="G211" s="153"/>
      <c r="H211" s="14"/>
      <c r="I211" s="14"/>
      <c r="J211" s="1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</row>
    <row r="212" spans="1:64" ht="15" x14ac:dyDescent="0.2">
      <c r="A212" s="11"/>
      <c r="B212" s="12"/>
      <c r="C212" s="13"/>
      <c r="D212" s="13"/>
      <c r="E212" s="13"/>
      <c r="F212" s="13"/>
      <c r="G212" s="153"/>
      <c r="H212" s="14"/>
      <c r="I212" s="14"/>
      <c r="J212" s="1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</row>
    <row r="213" spans="1:64" ht="15" x14ac:dyDescent="0.2">
      <c r="A213" s="11"/>
      <c r="B213" s="12"/>
      <c r="C213" s="13"/>
      <c r="D213" s="13"/>
      <c r="E213" s="13"/>
      <c r="F213" s="13"/>
      <c r="G213" s="153"/>
      <c r="H213" s="14"/>
      <c r="I213" s="14"/>
      <c r="J213" s="1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</row>
    <row r="214" spans="1:64" ht="15" x14ac:dyDescent="0.2">
      <c r="A214" s="11"/>
      <c r="B214" s="12"/>
      <c r="C214" s="13"/>
      <c r="D214" s="13"/>
      <c r="E214" s="13"/>
      <c r="F214" s="13"/>
      <c r="G214" s="153"/>
      <c r="H214" s="14"/>
      <c r="I214" s="14"/>
      <c r="J214" s="1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</row>
    <row r="215" spans="1:64" ht="15" x14ac:dyDescent="0.2">
      <c r="A215" s="11"/>
      <c r="B215" s="12"/>
      <c r="C215" s="13"/>
      <c r="D215" s="13"/>
      <c r="E215" s="13"/>
      <c r="F215" s="13"/>
      <c r="G215" s="153"/>
      <c r="H215" s="14"/>
      <c r="I215" s="14"/>
      <c r="J215" s="1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</row>
    <row r="216" spans="1:64" ht="15" x14ac:dyDescent="0.2">
      <c r="A216" s="11"/>
      <c r="B216" s="12"/>
      <c r="C216" s="13"/>
      <c r="D216" s="13"/>
      <c r="E216" s="13"/>
      <c r="F216" s="13"/>
      <c r="G216" s="153"/>
      <c r="H216" s="14"/>
      <c r="I216" s="14"/>
      <c r="J216" s="1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</row>
    <row r="217" spans="1:64" ht="15" x14ac:dyDescent="0.2">
      <c r="A217" s="11"/>
      <c r="B217" s="12"/>
      <c r="C217" s="13"/>
      <c r="D217" s="13"/>
      <c r="E217" s="13"/>
      <c r="F217" s="13"/>
      <c r="G217" s="153"/>
      <c r="H217" s="14"/>
      <c r="I217" s="14"/>
      <c r="J217" s="1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</row>
    <row r="218" spans="1:64" ht="15" x14ac:dyDescent="0.2">
      <c r="A218" s="11"/>
      <c r="B218" s="12"/>
      <c r="C218" s="13"/>
      <c r="D218" s="13"/>
      <c r="E218" s="13"/>
      <c r="F218" s="13"/>
      <c r="G218" s="153"/>
      <c r="H218" s="14"/>
      <c r="I218" s="14"/>
      <c r="J218" s="1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</row>
    <row r="219" spans="1:64" ht="15" x14ac:dyDescent="0.2">
      <c r="A219" s="11"/>
      <c r="B219" s="12"/>
      <c r="C219" s="13"/>
      <c r="D219" s="13"/>
      <c r="E219" s="13"/>
      <c r="F219" s="13"/>
      <c r="G219" s="153"/>
      <c r="H219" s="14"/>
      <c r="I219" s="14"/>
      <c r="J219" s="1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</row>
    <row r="220" spans="1:64" ht="15" x14ac:dyDescent="0.2">
      <c r="A220" s="11"/>
      <c r="B220" s="12"/>
      <c r="C220" s="13"/>
      <c r="D220" s="13"/>
      <c r="E220" s="13"/>
      <c r="F220" s="13"/>
      <c r="G220" s="153"/>
      <c r="H220" s="14"/>
      <c r="I220" s="14"/>
      <c r="J220" s="1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</row>
    <row r="221" spans="1:64" ht="15" x14ac:dyDescent="0.2">
      <c r="A221" s="11"/>
      <c r="B221" s="12"/>
      <c r="C221" s="13"/>
      <c r="D221" s="13"/>
      <c r="E221" s="13"/>
      <c r="F221" s="13"/>
      <c r="G221" s="153"/>
      <c r="H221" s="14"/>
      <c r="I221" s="14"/>
      <c r="J221" s="1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</row>
    <row r="222" spans="1:64" ht="15" x14ac:dyDescent="0.2">
      <c r="A222" s="11"/>
      <c r="B222" s="12"/>
      <c r="C222" s="13"/>
      <c r="D222" s="13"/>
      <c r="E222" s="13"/>
      <c r="F222" s="13"/>
      <c r="G222" s="153"/>
      <c r="H222" s="14"/>
      <c r="I222" s="14"/>
      <c r="J222" s="1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</row>
    <row r="223" spans="1:64" ht="15" x14ac:dyDescent="0.2">
      <c r="A223" s="11"/>
      <c r="B223" s="12"/>
      <c r="C223" s="13"/>
      <c r="D223" s="13"/>
      <c r="E223" s="13"/>
      <c r="F223" s="13"/>
      <c r="G223" s="153"/>
      <c r="H223" s="14"/>
      <c r="I223" s="14"/>
      <c r="J223" s="1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</row>
    <row r="224" spans="1:64" ht="15" x14ac:dyDescent="0.2">
      <c r="A224" s="11"/>
      <c r="B224" s="12"/>
      <c r="C224" s="13"/>
      <c r="D224" s="13"/>
      <c r="E224" s="13"/>
      <c r="F224" s="13"/>
      <c r="G224" s="153"/>
      <c r="H224" s="14"/>
      <c r="I224" s="14"/>
      <c r="J224" s="1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</row>
    <row r="225" spans="1:64" ht="15" x14ac:dyDescent="0.2">
      <c r="A225" s="11"/>
      <c r="B225" s="12"/>
      <c r="C225" s="13"/>
      <c r="D225" s="13"/>
      <c r="E225" s="13"/>
      <c r="F225" s="13"/>
      <c r="G225" s="153"/>
      <c r="H225" s="14"/>
      <c r="I225" s="14"/>
      <c r="J225" s="1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</row>
    <row r="226" spans="1:64" ht="15" x14ac:dyDescent="0.2">
      <c r="A226" s="11"/>
      <c r="B226" s="12"/>
      <c r="C226" s="13"/>
      <c r="D226" s="13"/>
      <c r="E226" s="13"/>
      <c r="F226" s="13"/>
      <c r="G226" s="153"/>
      <c r="H226" s="14"/>
      <c r="I226" s="14"/>
      <c r="J226" s="1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</row>
    <row r="227" spans="1:64" ht="15" x14ac:dyDescent="0.2">
      <c r="A227" s="11"/>
      <c r="B227" s="12"/>
      <c r="C227" s="13"/>
      <c r="D227" s="13"/>
      <c r="E227" s="13"/>
      <c r="F227" s="13"/>
      <c r="G227" s="153"/>
      <c r="H227" s="14"/>
      <c r="I227" s="14"/>
      <c r="J227" s="1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</row>
    <row r="228" spans="1:64" ht="15" x14ac:dyDescent="0.2">
      <c r="A228" s="11"/>
      <c r="B228" s="12"/>
      <c r="C228" s="13"/>
      <c r="D228" s="13"/>
      <c r="E228" s="13"/>
      <c r="F228" s="13"/>
      <c r="G228" s="153"/>
      <c r="H228" s="14"/>
      <c r="I228" s="14"/>
      <c r="J228" s="1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I228" s="15"/>
      <c r="BJ228" s="15"/>
      <c r="BK228" s="15"/>
      <c r="BL228" s="15"/>
    </row>
    <row r="229" spans="1:64" ht="15" x14ac:dyDescent="0.2">
      <c r="A229" s="11"/>
      <c r="B229" s="12"/>
      <c r="C229" s="13"/>
      <c r="D229" s="13"/>
      <c r="E229" s="13"/>
      <c r="F229" s="13"/>
      <c r="G229" s="153"/>
      <c r="H229" s="14"/>
      <c r="I229" s="14"/>
      <c r="J229" s="1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</row>
    <row r="230" spans="1:64" ht="15" x14ac:dyDescent="0.2">
      <c r="A230" s="11"/>
      <c r="B230" s="12"/>
      <c r="C230" s="13"/>
      <c r="D230" s="13"/>
      <c r="E230" s="13"/>
      <c r="F230" s="13"/>
      <c r="G230" s="153"/>
      <c r="H230" s="14"/>
      <c r="I230" s="14"/>
      <c r="J230" s="1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</row>
    <row r="231" spans="1:64" ht="15" x14ac:dyDescent="0.2">
      <c r="A231" s="11"/>
      <c r="B231" s="12"/>
      <c r="C231" s="13"/>
      <c r="D231" s="13"/>
      <c r="E231" s="13"/>
      <c r="F231" s="13"/>
      <c r="G231" s="153"/>
      <c r="H231" s="14"/>
      <c r="I231" s="14"/>
      <c r="J231" s="1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</row>
    <row r="232" spans="1:64" ht="15" x14ac:dyDescent="0.2">
      <c r="A232" s="11"/>
      <c r="B232" s="12"/>
      <c r="C232" s="13"/>
      <c r="D232" s="13"/>
      <c r="E232" s="13"/>
      <c r="F232" s="13"/>
      <c r="G232" s="153"/>
      <c r="H232" s="14"/>
      <c r="I232" s="14"/>
      <c r="J232" s="1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</row>
    <row r="233" spans="1:64" ht="15" x14ac:dyDescent="0.2">
      <c r="A233" s="11"/>
      <c r="B233" s="12"/>
      <c r="C233" s="13"/>
      <c r="D233" s="13"/>
      <c r="E233" s="13"/>
      <c r="F233" s="13"/>
      <c r="G233" s="153"/>
      <c r="H233" s="14"/>
      <c r="I233" s="14"/>
      <c r="J233" s="1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</row>
    <row r="234" spans="1:64" ht="15" x14ac:dyDescent="0.2">
      <c r="A234" s="11"/>
      <c r="B234" s="12"/>
      <c r="C234" s="13"/>
      <c r="D234" s="13"/>
      <c r="E234" s="13"/>
      <c r="F234" s="13"/>
      <c r="G234" s="153"/>
      <c r="H234" s="14"/>
      <c r="I234" s="14"/>
      <c r="J234" s="1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</row>
    <row r="235" spans="1:64" ht="15" x14ac:dyDescent="0.2">
      <c r="A235" s="11"/>
      <c r="B235" s="12"/>
      <c r="C235" s="13"/>
      <c r="D235" s="13"/>
      <c r="E235" s="13"/>
      <c r="F235" s="13"/>
      <c r="G235" s="153"/>
      <c r="H235" s="14"/>
      <c r="I235" s="14"/>
      <c r="J235" s="1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5"/>
      <c r="BK235" s="15"/>
      <c r="BL235" s="15"/>
    </row>
    <row r="236" spans="1:64" ht="15" x14ac:dyDescent="0.2">
      <c r="A236" s="11"/>
      <c r="B236" s="12"/>
      <c r="C236" s="13"/>
      <c r="D236" s="13"/>
      <c r="E236" s="13"/>
      <c r="F236" s="13"/>
      <c r="G236" s="153"/>
      <c r="H236" s="14"/>
      <c r="I236" s="14"/>
      <c r="J236" s="1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5"/>
      <c r="BK236" s="15"/>
      <c r="BL236" s="15"/>
    </row>
    <row r="237" spans="1:64" ht="15" x14ac:dyDescent="0.2">
      <c r="A237" s="11"/>
      <c r="B237" s="12"/>
      <c r="C237" s="13"/>
      <c r="D237" s="13"/>
      <c r="E237" s="13"/>
      <c r="F237" s="13"/>
      <c r="G237" s="153"/>
      <c r="H237" s="14"/>
      <c r="I237" s="14"/>
      <c r="J237" s="1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</row>
    <row r="238" spans="1:64" ht="15" x14ac:dyDescent="0.2">
      <c r="A238" s="11"/>
      <c r="B238" s="12"/>
      <c r="C238" s="13"/>
      <c r="D238" s="13"/>
      <c r="E238" s="13"/>
      <c r="F238" s="13"/>
      <c r="G238" s="153"/>
      <c r="H238" s="14"/>
      <c r="I238" s="14"/>
      <c r="J238" s="1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</row>
    <row r="239" spans="1:64" ht="15" x14ac:dyDescent="0.2">
      <c r="A239" s="11"/>
      <c r="B239" s="12"/>
      <c r="C239" s="13"/>
      <c r="D239" s="13"/>
      <c r="E239" s="13"/>
      <c r="F239" s="13"/>
      <c r="G239" s="153"/>
      <c r="H239" s="14"/>
      <c r="I239" s="14"/>
      <c r="J239" s="1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</row>
    <row r="240" spans="1:64" ht="15" x14ac:dyDescent="0.2">
      <c r="A240" s="11"/>
      <c r="B240" s="12"/>
      <c r="C240" s="13"/>
      <c r="D240" s="13"/>
      <c r="E240" s="13"/>
      <c r="F240" s="13"/>
      <c r="G240" s="153"/>
      <c r="H240" s="14"/>
      <c r="I240" s="14"/>
      <c r="J240" s="1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5"/>
      <c r="BG240" s="15"/>
      <c r="BH240" s="15"/>
      <c r="BI240" s="15"/>
      <c r="BJ240" s="15"/>
      <c r="BK240" s="15"/>
      <c r="BL240" s="15"/>
    </row>
    <row r="241" spans="1:64" ht="15" x14ac:dyDescent="0.2">
      <c r="A241" s="11"/>
      <c r="B241" s="12"/>
      <c r="C241" s="13"/>
      <c r="D241" s="13"/>
      <c r="E241" s="13"/>
      <c r="F241" s="13"/>
      <c r="G241" s="153"/>
      <c r="H241" s="14"/>
      <c r="I241" s="14"/>
      <c r="J241" s="1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</row>
    <row r="242" spans="1:64" ht="15" x14ac:dyDescent="0.2">
      <c r="A242" s="11"/>
      <c r="B242" s="12"/>
      <c r="C242" s="13"/>
      <c r="D242" s="13"/>
      <c r="E242" s="13"/>
      <c r="F242" s="13"/>
      <c r="G242" s="153"/>
      <c r="H242" s="14"/>
      <c r="I242" s="14"/>
      <c r="J242" s="1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</row>
    <row r="243" spans="1:64" ht="15" x14ac:dyDescent="0.2">
      <c r="A243" s="11"/>
      <c r="B243" s="12"/>
      <c r="C243" s="13"/>
      <c r="D243" s="13"/>
      <c r="E243" s="13"/>
      <c r="F243" s="13"/>
      <c r="G243" s="153"/>
      <c r="H243" s="14"/>
      <c r="I243" s="14"/>
      <c r="J243" s="1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</row>
    <row r="244" spans="1:64" ht="15" x14ac:dyDescent="0.2">
      <c r="A244" s="11"/>
      <c r="B244" s="12"/>
      <c r="C244" s="13"/>
      <c r="D244" s="13"/>
      <c r="E244" s="13"/>
      <c r="F244" s="13"/>
      <c r="G244" s="153"/>
      <c r="H244" s="14"/>
      <c r="I244" s="14"/>
      <c r="J244" s="1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</row>
    <row r="245" spans="1:64" ht="15" x14ac:dyDescent="0.2">
      <c r="A245" s="11"/>
      <c r="B245" s="12"/>
      <c r="C245" s="13"/>
      <c r="D245" s="13"/>
      <c r="E245" s="13"/>
      <c r="F245" s="13"/>
      <c r="G245" s="153"/>
      <c r="H245" s="14"/>
      <c r="I245" s="14"/>
      <c r="J245" s="1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</row>
    <row r="246" spans="1:64" ht="15" x14ac:dyDescent="0.2">
      <c r="A246" s="11"/>
      <c r="B246" s="12"/>
      <c r="C246" s="13"/>
      <c r="D246" s="13"/>
      <c r="E246" s="13"/>
      <c r="F246" s="13"/>
      <c r="G246" s="153"/>
      <c r="H246" s="14"/>
      <c r="I246" s="14"/>
      <c r="J246" s="1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</row>
    <row r="247" spans="1:64" ht="15" x14ac:dyDescent="0.2">
      <c r="A247" s="11"/>
      <c r="B247" s="12"/>
      <c r="C247" s="13"/>
      <c r="D247" s="13"/>
      <c r="E247" s="13"/>
      <c r="F247" s="13"/>
      <c r="G247" s="153"/>
      <c r="H247" s="14"/>
      <c r="I247" s="14"/>
      <c r="J247" s="1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</row>
    <row r="248" spans="1:64" ht="15" x14ac:dyDescent="0.2">
      <c r="A248" s="11"/>
      <c r="B248" s="12"/>
      <c r="C248" s="13"/>
      <c r="D248" s="13"/>
      <c r="E248" s="13"/>
      <c r="F248" s="13"/>
      <c r="G248" s="153"/>
      <c r="H248" s="14"/>
      <c r="I248" s="14"/>
      <c r="J248" s="1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</row>
    <row r="249" spans="1:64" ht="15" x14ac:dyDescent="0.2">
      <c r="A249" s="11"/>
      <c r="B249" s="12"/>
      <c r="C249" s="13"/>
      <c r="D249" s="13"/>
      <c r="E249" s="13"/>
      <c r="F249" s="13"/>
      <c r="G249" s="153"/>
      <c r="H249" s="14"/>
      <c r="I249" s="14"/>
      <c r="J249" s="1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</row>
    <row r="250" spans="1:64" ht="15" x14ac:dyDescent="0.2">
      <c r="A250" s="11"/>
      <c r="B250" s="12"/>
      <c r="C250" s="13"/>
      <c r="D250" s="13"/>
      <c r="E250" s="13"/>
      <c r="F250" s="13"/>
      <c r="G250" s="153"/>
      <c r="H250" s="14"/>
      <c r="I250" s="14"/>
      <c r="J250" s="1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</row>
    <row r="251" spans="1:64" ht="15" x14ac:dyDescent="0.2">
      <c r="A251" s="11"/>
      <c r="B251" s="12"/>
      <c r="C251" s="13"/>
      <c r="D251" s="13"/>
      <c r="E251" s="13"/>
      <c r="F251" s="13"/>
      <c r="G251" s="153"/>
      <c r="H251" s="14"/>
      <c r="I251" s="14"/>
      <c r="J251" s="1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</row>
    <row r="252" spans="1:64" ht="15" x14ac:dyDescent="0.2">
      <c r="A252" s="11"/>
      <c r="B252" s="12"/>
      <c r="C252" s="13"/>
      <c r="D252" s="13"/>
      <c r="E252" s="13"/>
      <c r="F252" s="13"/>
      <c r="G252" s="153"/>
      <c r="H252" s="14"/>
      <c r="I252" s="14"/>
      <c r="J252" s="1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5"/>
    </row>
    <row r="253" spans="1:64" ht="15" x14ac:dyDescent="0.2">
      <c r="A253" s="11"/>
      <c r="B253" s="12"/>
      <c r="C253" s="13"/>
      <c r="D253" s="13"/>
      <c r="E253" s="13"/>
      <c r="F253" s="13"/>
      <c r="G253" s="153"/>
      <c r="H253" s="14"/>
      <c r="I253" s="14"/>
      <c r="J253" s="1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</row>
    <row r="254" spans="1:64" ht="15" x14ac:dyDescent="0.2">
      <c r="A254" s="11"/>
      <c r="B254" s="12"/>
      <c r="C254" s="13"/>
      <c r="D254" s="13"/>
      <c r="E254" s="13"/>
      <c r="F254" s="13"/>
      <c r="G254" s="153"/>
      <c r="H254" s="14"/>
      <c r="I254" s="14"/>
      <c r="J254" s="1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5"/>
      <c r="BG254" s="15"/>
      <c r="BH254" s="15"/>
      <c r="BI254" s="15"/>
      <c r="BJ254" s="15"/>
      <c r="BK254" s="15"/>
      <c r="BL254" s="15"/>
    </row>
    <row r="255" spans="1:64" ht="15" x14ac:dyDescent="0.2">
      <c r="A255" s="11"/>
      <c r="B255" s="12"/>
      <c r="C255" s="13"/>
      <c r="D255" s="13"/>
      <c r="E255" s="13"/>
      <c r="F255" s="13"/>
      <c r="G255" s="153"/>
      <c r="H255" s="14"/>
      <c r="I255" s="14"/>
      <c r="J255" s="1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</row>
    <row r="256" spans="1:64" ht="15" x14ac:dyDescent="0.2">
      <c r="A256" s="11"/>
      <c r="B256" s="12"/>
      <c r="C256" s="13"/>
      <c r="D256" s="13"/>
      <c r="E256" s="13"/>
      <c r="F256" s="13"/>
      <c r="G256" s="153"/>
      <c r="H256" s="14"/>
      <c r="I256" s="14"/>
      <c r="J256" s="1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5"/>
      <c r="BG256" s="15"/>
      <c r="BH256" s="15"/>
      <c r="BI256" s="15"/>
      <c r="BJ256" s="15"/>
      <c r="BK256" s="15"/>
      <c r="BL256" s="15"/>
    </row>
    <row r="257" spans="1:64" ht="15" x14ac:dyDescent="0.2">
      <c r="A257" s="11"/>
      <c r="B257" s="12"/>
      <c r="C257" s="13"/>
      <c r="D257" s="13"/>
      <c r="E257" s="13"/>
      <c r="F257" s="13"/>
      <c r="G257" s="153"/>
      <c r="H257" s="14"/>
      <c r="I257" s="14"/>
      <c r="J257" s="1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</row>
    <row r="258" spans="1:64" ht="15" x14ac:dyDescent="0.2">
      <c r="A258" s="11"/>
      <c r="B258" s="12"/>
      <c r="C258" s="13"/>
      <c r="D258" s="13"/>
      <c r="E258" s="13"/>
      <c r="F258" s="13"/>
      <c r="G258" s="153"/>
      <c r="H258" s="14"/>
      <c r="I258" s="14"/>
      <c r="J258" s="1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5"/>
    </row>
    <row r="259" spans="1:64" ht="15" x14ac:dyDescent="0.2">
      <c r="A259" s="11"/>
      <c r="B259" s="12"/>
      <c r="C259" s="13"/>
      <c r="D259" s="13"/>
      <c r="E259" s="13"/>
      <c r="F259" s="13"/>
      <c r="G259" s="153"/>
      <c r="H259" s="14"/>
      <c r="I259" s="14"/>
      <c r="J259" s="1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</row>
    <row r="260" spans="1:64" ht="15" x14ac:dyDescent="0.2">
      <c r="A260" s="11"/>
      <c r="B260" s="12"/>
      <c r="C260" s="13"/>
      <c r="D260" s="13"/>
      <c r="E260" s="13"/>
      <c r="F260" s="13"/>
      <c r="G260" s="153"/>
      <c r="H260" s="14"/>
      <c r="I260" s="14"/>
      <c r="J260" s="1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5"/>
    </row>
    <row r="261" spans="1:64" ht="15" x14ac:dyDescent="0.2">
      <c r="A261" s="11"/>
      <c r="B261" s="12"/>
      <c r="C261" s="13"/>
      <c r="D261" s="13"/>
      <c r="E261" s="13"/>
      <c r="F261" s="13"/>
      <c r="G261" s="153"/>
      <c r="H261" s="14"/>
      <c r="I261" s="14"/>
      <c r="J261" s="1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</row>
    <row r="262" spans="1:64" ht="15" x14ac:dyDescent="0.2">
      <c r="A262" s="11"/>
      <c r="B262" s="12"/>
      <c r="C262" s="13"/>
      <c r="D262" s="13"/>
      <c r="E262" s="13"/>
      <c r="F262" s="13"/>
      <c r="G262" s="153"/>
      <c r="H262" s="14"/>
      <c r="I262" s="14"/>
      <c r="J262" s="1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5"/>
      <c r="BG262" s="15"/>
      <c r="BH262" s="15"/>
      <c r="BI262" s="15"/>
      <c r="BJ262" s="15"/>
      <c r="BK262" s="15"/>
      <c r="BL262" s="15"/>
    </row>
    <row r="263" spans="1:64" ht="15" x14ac:dyDescent="0.2">
      <c r="A263" s="11"/>
      <c r="B263" s="12"/>
      <c r="C263" s="13"/>
      <c r="D263" s="13"/>
      <c r="E263" s="13"/>
      <c r="F263" s="13"/>
      <c r="G263" s="153"/>
      <c r="H263" s="14"/>
      <c r="I263" s="14"/>
      <c r="J263" s="1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</row>
    <row r="264" spans="1:64" ht="15" x14ac:dyDescent="0.2">
      <c r="A264" s="11"/>
      <c r="B264" s="12"/>
      <c r="C264" s="13"/>
      <c r="D264" s="13"/>
      <c r="E264" s="13"/>
      <c r="F264" s="13"/>
      <c r="G264" s="153"/>
      <c r="H264" s="14"/>
      <c r="I264" s="14"/>
      <c r="J264" s="1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5"/>
      <c r="BG264" s="15"/>
      <c r="BH264" s="15"/>
      <c r="BI264" s="15"/>
      <c r="BJ264" s="15"/>
      <c r="BK264" s="15"/>
      <c r="BL264" s="15"/>
    </row>
    <row r="265" spans="1:64" ht="15" x14ac:dyDescent="0.2">
      <c r="A265" s="11"/>
      <c r="B265" s="12"/>
      <c r="C265" s="13"/>
      <c r="D265" s="13"/>
      <c r="E265" s="13"/>
      <c r="F265" s="13"/>
      <c r="G265" s="153"/>
      <c r="H265" s="14"/>
      <c r="I265" s="14"/>
      <c r="J265" s="1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</row>
    <row r="266" spans="1:64" ht="15" x14ac:dyDescent="0.2">
      <c r="A266" s="11"/>
      <c r="B266" s="12"/>
      <c r="C266" s="13"/>
      <c r="D266" s="13"/>
      <c r="E266" s="13"/>
      <c r="F266" s="13"/>
      <c r="G266" s="153"/>
      <c r="H266" s="14"/>
      <c r="I266" s="14"/>
      <c r="J266" s="1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5"/>
      <c r="BC266" s="15"/>
      <c r="BD266" s="15"/>
      <c r="BE266" s="15"/>
      <c r="BF266" s="15"/>
      <c r="BG266" s="15"/>
      <c r="BH266" s="15"/>
      <c r="BI266" s="15"/>
      <c r="BJ266" s="15"/>
      <c r="BK266" s="15"/>
      <c r="BL266" s="15"/>
    </row>
    <row r="267" spans="1:64" ht="15" x14ac:dyDescent="0.2">
      <c r="A267" s="11"/>
      <c r="B267" s="12"/>
      <c r="C267" s="13"/>
      <c r="D267" s="13"/>
      <c r="E267" s="13"/>
      <c r="F267" s="13"/>
      <c r="G267" s="153"/>
      <c r="H267" s="14"/>
      <c r="I267" s="14"/>
      <c r="J267" s="1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</row>
    <row r="268" spans="1:64" ht="15" x14ac:dyDescent="0.2">
      <c r="A268" s="11"/>
      <c r="B268" s="12"/>
      <c r="C268" s="13"/>
      <c r="D268" s="13"/>
      <c r="E268" s="13"/>
      <c r="F268" s="13"/>
      <c r="G268" s="153"/>
      <c r="H268" s="14"/>
      <c r="I268" s="14"/>
      <c r="J268" s="1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  <c r="BA268" s="15"/>
      <c r="BB268" s="15"/>
      <c r="BC268" s="15"/>
      <c r="BD268" s="15"/>
      <c r="BE268" s="15"/>
      <c r="BF268" s="15"/>
      <c r="BG268" s="15"/>
      <c r="BH268" s="15"/>
      <c r="BI268" s="15"/>
      <c r="BJ268" s="15"/>
      <c r="BK268" s="15"/>
      <c r="BL268" s="15"/>
    </row>
    <row r="269" spans="1:64" ht="15" x14ac:dyDescent="0.2">
      <c r="A269" s="11"/>
      <c r="B269" s="12"/>
      <c r="C269" s="13"/>
      <c r="D269" s="13"/>
      <c r="E269" s="13"/>
      <c r="F269" s="13"/>
      <c r="G269" s="153"/>
      <c r="H269" s="14"/>
      <c r="I269" s="14"/>
      <c r="J269" s="1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</row>
    <row r="270" spans="1:64" ht="15" x14ac:dyDescent="0.2">
      <c r="A270" s="11"/>
      <c r="B270" s="12"/>
      <c r="C270" s="13"/>
      <c r="D270" s="13"/>
      <c r="E270" s="13"/>
      <c r="F270" s="13"/>
      <c r="G270" s="153"/>
      <c r="H270" s="14"/>
      <c r="I270" s="14"/>
      <c r="J270" s="1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5"/>
      <c r="BG270" s="15"/>
      <c r="BH270" s="15"/>
      <c r="BI270" s="15"/>
      <c r="BJ270" s="15"/>
      <c r="BK270" s="15"/>
      <c r="BL270" s="15"/>
    </row>
    <row r="271" spans="1:64" ht="15" x14ac:dyDescent="0.2">
      <c r="A271" s="11"/>
      <c r="B271" s="12"/>
      <c r="C271" s="13"/>
      <c r="D271" s="13"/>
      <c r="E271" s="13"/>
      <c r="F271" s="13"/>
      <c r="G271" s="153"/>
      <c r="H271" s="14"/>
      <c r="I271" s="14"/>
      <c r="J271" s="1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</row>
    <row r="272" spans="1:64" ht="15" x14ac:dyDescent="0.2">
      <c r="A272" s="11"/>
      <c r="B272" s="12"/>
      <c r="C272" s="13"/>
      <c r="D272" s="13"/>
      <c r="E272" s="13"/>
      <c r="F272" s="13"/>
      <c r="G272" s="153"/>
      <c r="H272" s="14"/>
      <c r="I272" s="14"/>
      <c r="J272" s="1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5"/>
      <c r="BG272" s="15"/>
      <c r="BH272" s="15"/>
      <c r="BI272" s="15"/>
      <c r="BJ272" s="15"/>
      <c r="BK272" s="15"/>
      <c r="BL272" s="15"/>
    </row>
    <row r="273" spans="1:64" ht="15" x14ac:dyDescent="0.2">
      <c r="A273" s="11"/>
      <c r="B273" s="12"/>
      <c r="C273" s="13"/>
      <c r="D273" s="13"/>
      <c r="E273" s="13"/>
      <c r="F273" s="13"/>
      <c r="G273" s="153"/>
      <c r="H273" s="14"/>
      <c r="I273" s="14"/>
      <c r="J273" s="1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</row>
    <row r="274" spans="1:64" ht="15" x14ac:dyDescent="0.2">
      <c r="A274" s="11"/>
      <c r="B274" s="12"/>
      <c r="C274" s="13"/>
      <c r="D274" s="13"/>
      <c r="E274" s="13"/>
      <c r="F274" s="13"/>
      <c r="G274" s="153"/>
      <c r="H274" s="14"/>
      <c r="I274" s="14"/>
      <c r="J274" s="1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</row>
    <row r="275" spans="1:64" ht="15" x14ac:dyDescent="0.2">
      <c r="A275" s="11"/>
      <c r="B275" s="12"/>
      <c r="C275" s="13"/>
      <c r="D275" s="13"/>
      <c r="E275" s="13"/>
      <c r="F275" s="13"/>
      <c r="G275" s="153"/>
      <c r="H275" s="14"/>
      <c r="I275" s="14"/>
      <c r="J275" s="1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</row>
    <row r="276" spans="1:64" ht="15" x14ac:dyDescent="0.2">
      <c r="A276" s="11"/>
      <c r="B276" s="12"/>
      <c r="C276" s="13"/>
      <c r="D276" s="13"/>
      <c r="E276" s="13"/>
      <c r="F276" s="13"/>
      <c r="G276" s="153"/>
      <c r="H276" s="14"/>
      <c r="I276" s="14"/>
      <c r="J276" s="1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</row>
    <row r="277" spans="1:64" ht="15" x14ac:dyDescent="0.2">
      <c r="A277" s="11"/>
      <c r="B277" s="12"/>
      <c r="C277" s="13"/>
      <c r="D277" s="13"/>
      <c r="E277" s="13"/>
      <c r="F277" s="13"/>
      <c r="G277" s="153"/>
      <c r="H277" s="14"/>
      <c r="I277" s="14"/>
      <c r="J277" s="1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</row>
    <row r="278" spans="1:64" ht="15" x14ac:dyDescent="0.2">
      <c r="A278" s="11"/>
      <c r="B278" s="12"/>
      <c r="C278" s="13"/>
      <c r="D278" s="13"/>
      <c r="E278" s="13"/>
      <c r="F278" s="13"/>
      <c r="G278" s="153"/>
      <c r="H278" s="14"/>
      <c r="I278" s="14"/>
      <c r="J278" s="1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</row>
    <row r="279" spans="1:64" ht="15" x14ac:dyDescent="0.2">
      <c r="A279" s="11"/>
      <c r="B279" s="12"/>
      <c r="C279" s="13"/>
      <c r="D279" s="13"/>
      <c r="E279" s="13"/>
      <c r="F279" s="13"/>
      <c r="G279" s="153"/>
      <c r="H279" s="14"/>
      <c r="I279" s="14"/>
      <c r="J279" s="1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</row>
    <row r="280" spans="1:64" ht="15" x14ac:dyDescent="0.2">
      <c r="A280" s="11"/>
      <c r="B280" s="12"/>
      <c r="C280" s="13"/>
      <c r="D280" s="13"/>
      <c r="E280" s="13"/>
      <c r="F280" s="13"/>
      <c r="G280" s="153"/>
      <c r="H280" s="14"/>
      <c r="I280" s="14"/>
      <c r="J280" s="1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</row>
    <row r="281" spans="1:64" ht="15" x14ac:dyDescent="0.2">
      <c r="A281" s="11"/>
      <c r="B281" s="12"/>
      <c r="C281" s="13"/>
      <c r="D281" s="13"/>
      <c r="E281" s="13"/>
      <c r="F281" s="13"/>
      <c r="G281" s="153"/>
      <c r="H281" s="14"/>
      <c r="I281" s="14"/>
      <c r="J281" s="1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</row>
    <row r="282" spans="1:64" ht="15" x14ac:dyDescent="0.2">
      <c r="A282" s="11"/>
      <c r="B282" s="12"/>
      <c r="C282" s="13"/>
      <c r="D282" s="13"/>
      <c r="E282" s="13"/>
      <c r="F282" s="13"/>
      <c r="G282" s="153"/>
      <c r="H282" s="14"/>
      <c r="I282" s="14"/>
      <c r="J282" s="1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5"/>
      <c r="BC282" s="15"/>
      <c r="BD282" s="15"/>
      <c r="BE282" s="15"/>
      <c r="BF282" s="15"/>
      <c r="BG282" s="15"/>
      <c r="BH282" s="15"/>
      <c r="BI282" s="15"/>
      <c r="BJ282" s="15"/>
      <c r="BK282" s="15"/>
      <c r="BL282" s="15"/>
    </row>
    <row r="283" spans="1:64" ht="15" x14ac:dyDescent="0.2">
      <c r="A283" s="11"/>
      <c r="B283" s="12"/>
      <c r="C283" s="13"/>
      <c r="D283" s="13"/>
      <c r="E283" s="13"/>
      <c r="F283" s="13"/>
      <c r="G283" s="153"/>
      <c r="H283" s="14"/>
      <c r="I283" s="14"/>
      <c r="J283" s="1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</row>
    <row r="284" spans="1:64" ht="15" x14ac:dyDescent="0.2">
      <c r="A284" s="11"/>
      <c r="B284" s="12"/>
      <c r="C284" s="13"/>
      <c r="D284" s="13"/>
      <c r="E284" s="13"/>
      <c r="F284" s="13"/>
      <c r="G284" s="153"/>
      <c r="H284" s="14"/>
      <c r="I284" s="14"/>
      <c r="J284" s="1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5"/>
      <c r="BC284" s="15"/>
      <c r="BD284" s="15"/>
      <c r="BE284" s="15"/>
      <c r="BF284" s="15"/>
      <c r="BG284" s="15"/>
      <c r="BH284" s="15"/>
      <c r="BI284" s="15"/>
      <c r="BJ284" s="15"/>
      <c r="BK284" s="15"/>
      <c r="BL284" s="15"/>
    </row>
    <row r="285" spans="1:64" ht="15" x14ac:dyDescent="0.2">
      <c r="A285" s="11"/>
      <c r="B285" s="12"/>
      <c r="C285" s="13"/>
      <c r="D285" s="13"/>
      <c r="E285" s="13"/>
      <c r="F285" s="13"/>
      <c r="G285" s="153"/>
      <c r="H285" s="14"/>
      <c r="I285" s="14"/>
      <c r="J285" s="1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</row>
    <row r="286" spans="1:64" ht="15" x14ac:dyDescent="0.2">
      <c r="A286" s="11"/>
      <c r="B286" s="12"/>
      <c r="C286" s="13"/>
      <c r="D286" s="13"/>
      <c r="E286" s="13"/>
      <c r="F286" s="13"/>
      <c r="G286" s="153"/>
      <c r="H286" s="14"/>
      <c r="I286" s="14"/>
      <c r="J286" s="1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5"/>
      <c r="BG286" s="15"/>
      <c r="BH286" s="15"/>
      <c r="BI286" s="15"/>
      <c r="BJ286" s="15"/>
      <c r="BK286" s="15"/>
      <c r="BL286" s="15"/>
    </row>
    <row r="287" spans="1:64" ht="15" x14ac:dyDescent="0.2">
      <c r="A287" s="11"/>
      <c r="B287" s="12"/>
      <c r="C287" s="13"/>
      <c r="D287" s="13"/>
      <c r="E287" s="13"/>
      <c r="F287" s="13"/>
      <c r="G287" s="153"/>
      <c r="H287" s="14"/>
      <c r="I287" s="14"/>
      <c r="J287" s="1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</row>
    <row r="288" spans="1:64" ht="15" x14ac:dyDescent="0.2">
      <c r="A288" s="11"/>
      <c r="B288" s="12"/>
      <c r="C288" s="13"/>
      <c r="D288" s="13"/>
      <c r="E288" s="13"/>
      <c r="F288" s="13"/>
      <c r="G288" s="153"/>
      <c r="H288" s="14"/>
      <c r="I288" s="14"/>
      <c r="J288" s="1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</row>
    <row r="289" spans="1:64" ht="15" x14ac:dyDescent="0.2">
      <c r="A289" s="11"/>
      <c r="B289" s="12"/>
      <c r="C289" s="13"/>
      <c r="D289" s="13"/>
      <c r="E289" s="13"/>
      <c r="F289" s="13"/>
      <c r="G289" s="153"/>
      <c r="H289" s="14"/>
      <c r="I289" s="14"/>
      <c r="J289" s="1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5"/>
      <c r="BG289" s="15"/>
      <c r="BH289" s="15"/>
      <c r="BI289" s="15"/>
      <c r="BJ289" s="15"/>
      <c r="BK289" s="15"/>
      <c r="BL289" s="15"/>
    </row>
    <row r="290" spans="1:64" ht="15" x14ac:dyDescent="0.2">
      <c r="A290" s="11"/>
      <c r="B290" s="12"/>
      <c r="C290" s="13"/>
      <c r="D290" s="13"/>
      <c r="E290" s="13"/>
      <c r="F290" s="13"/>
      <c r="G290" s="153"/>
      <c r="H290" s="14"/>
      <c r="I290" s="14"/>
      <c r="J290" s="1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5"/>
      <c r="BC290" s="15"/>
      <c r="BD290" s="15"/>
      <c r="BE290" s="15"/>
      <c r="BF290" s="15"/>
      <c r="BG290" s="15"/>
      <c r="BH290" s="15"/>
      <c r="BI290" s="15"/>
      <c r="BJ290" s="15"/>
      <c r="BK290" s="15"/>
      <c r="BL290" s="15"/>
    </row>
    <row r="291" spans="1:64" ht="15" x14ac:dyDescent="0.2">
      <c r="A291" s="11"/>
      <c r="B291" s="12"/>
      <c r="C291" s="13"/>
      <c r="D291" s="13"/>
      <c r="E291" s="13"/>
      <c r="F291" s="13"/>
      <c r="G291" s="153"/>
      <c r="H291" s="14"/>
      <c r="I291" s="14"/>
      <c r="J291" s="1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</row>
    <row r="292" spans="1:64" ht="15" x14ac:dyDescent="0.2">
      <c r="A292" s="11"/>
      <c r="B292" s="12"/>
      <c r="C292" s="13"/>
      <c r="D292" s="13"/>
      <c r="E292" s="13"/>
      <c r="F292" s="13"/>
      <c r="G292" s="153"/>
      <c r="H292" s="14"/>
      <c r="I292" s="14"/>
      <c r="J292" s="1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5"/>
      <c r="BC292" s="15"/>
      <c r="BD292" s="15"/>
      <c r="BE292" s="15"/>
      <c r="BF292" s="15"/>
      <c r="BG292" s="15"/>
      <c r="BH292" s="15"/>
      <c r="BI292" s="15"/>
      <c r="BJ292" s="15"/>
      <c r="BK292" s="15"/>
      <c r="BL292" s="15"/>
    </row>
    <row r="293" spans="1:64" ht="15" x14ac:dyDescent="0.2">
      <c r="A293" s="11"/>
      <c r="B293" s="12"/>
      <c r="C293" s="13"/>
      <c r="D293" s="13"/>
      <c r="E293" s="13"/>
      <c r="F293" s="13"/>
      <c r="G293" s="153"/>
      <c r="H293" s="14"/>
      <c r="I293" s="14"/>
      <c r="J293" s="1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</row>
    <row r="294" spans="1:64" ht="15" x14ac:dyDescent="0.2">
      <c r="A294" s="11"/>
      <c r="B294" s="12"/>
      <c r="C294" s="13"/>
      <c r="D294" s="13"/>
      <c r="E294" s="13"/>
      <c r="F294" s="13"/>
      <c r="G294" s="153"/>
      <c r="H294" s="14"/>
      <c r="I294" s="14"/>
      <c r="J294" s="1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</row>
    <row r="295" spans="1:64" ht="15" x14ac:dyDescent="0.2">
      <c r="A295" s="11"/>
      <c r="B295" s="12"/>
      <c r="C295" s="13"/>
      <c r="D295" s="13"/>
      <c r="E295" s="13"/>
      <c r="F295" s="13"/>
      <c r="G295" s="153"/>
      <c r="H295" s="14"/>
      <c r="I295" s="14"/>
      <c r="J295" s="1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5"/>
      <c r="BG295" s="15"/>
      <c r="BH295" s="15"/>
      <c r="BI295" s="15"/>
      <c r="BJ295" s="15"/>
      <c r="BK295" s="15"/>
      <c r="BL295" s="15"/>
    </row>
    <row r="296" spans="1:64" ht="15" x14ac:dyDescent="0.2">
      <c r="A296" s="11"/>
      <c r="B296" s="12"/>
      <c r="C296" s="13"/>
      <c r="D296" s="13"/>
      <c r="E296" s="13"/>
      <c r="F296" s="13"/>
      <c r="G296" s="153"/>
      <c r="H296" s="14"/>
      <c r="I296" s="14"/>
      <c r="J296" s="1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5"/>
      <c r="BG296" s="15"/>
      <c r="BH296" s="15"/>
      <c r="BI296" s="15"/>
      <c r="BJ296" s="15"/>
      <c r="BK296" s="15"/>
      <c r="BL296" s="15"/>
    </row>
    <row r="297" spans="1:64" ht="15" x14ac:dyDescent="0.2">
      <c r="A297" s="11"/>
      <c r="B297" s="12"/>
      <c r="C297" s="13"/>
      <c r="D297" s="13"/>
      <c r="E297" s="13"/>
      <c r="F297" s="13"/>
      <c r="G297" s="153"/>
      <c r="H297" s="14"/>
      <c r="I297" s="14"/>
      <c r="J297" s="1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</row>
    <row r="298" spans="1:64" ht="15" x14ac:dyDescent="0.2">
      <c r="A298" s="11"/>
      <c r="B298" s="12"/>
      <c r="C298" s="13"/>
      <c r="D298" s="13"/>
      <c r="E298" s="13"/>
      <c r="F298" s="13"/>
      <c r="G298" s="153"/>
      <c r="H298" s="14"/>
      <c r="I298" s="14"/>
      <c r="J298" s="1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5"/>
      <c r="BC298" s="15"/>
      <c r="BD298" s="15"/>
      <c r="BE298" s="15"/>
      <c r="BF298" s="15"/>
      <c r="BG298" s="15"/>
      <c r="BH298" s="15"/>
      <c r="BI298" s="15"/>
      <c r="BJ298" s="15"/>
      <c r="BK298" s="15"/>
      <c r="BL298" s="15"/>
    </row>
    <row r="299" spans="1:64" ht="15" x14ac:dyDescent="0.2">
      <c r="A299" s="11"/>
      <c r="B299" s="12"/>
      <c r="C299" s="13"/>
      <c r="D299" s="13"/>
      <c r="E299" s="13"/>
      <c r="F299" s="13"/>
      <c r="G299" s="153"/>
      <c r="H299" s="14"/>
      <c r="I299" s="14"/>
      <c r="J299" s="1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</row>
    <row r="300" spans="1:64" ht="15" x14ac:dyDescent="0.2">
      <c r="A300" s="11"/>
      <c r="B300" s="12"/>
      <c r="C300" s="13"/>
      <c r="D300" s="13"/>
      <c r="E300" s="13"/>
      <c r="F300" s="13"/>
      <c r="G300" s="153"/>
      <c r="H300" s="14"/>
      <c r="I300" s="14"/>
      <c r="J300" s="1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  <c r="BA300" s="15"/>
      <c r="BB300" s="15"/>
      <c r="BC300" s="15"/>
      <c r="BD300" s="15"/>
      <c r="BE300" s="15"/>
      <c r="BF300" s="15"/>
      <c r="BG300" s="15"/>
      <c r="BH300" s="15"/>
      <c r="BI300" s="15"/>
      <c r="BJ300" s="15"/>
      <c r="BK300" s="15"/>
      <c r="BL300" s="15"/>
    </row>
    <row r="301" spans="1:64" ht="15" x14ac:dyDescent="0.2">
      <c r="A301" s="11"/>
      <c r="B301" s="12"/>
      <c r="C301" s="13"/>
      <c r="D301" s="13"/>
      <c r="E301" s="13"/>
      <c r="F301" s="13"/>
      <c r="G301" s="153"/>
      <c r="H301" s="14"/>
      <c r="I301" s="14"/>
      <c r="J301" s="1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5"/>
      <c r="BC301" s="15"/>
      <c r="BD301" s="15"/>
      <c r="BE301" s="15"/>
      <c r="BF301" s="15"/>
      <c r="BG301" s="15"/>
      <c r="BH301" s="15"/>
      <c r="BI301" s="15"/>
      <c r="BJ301" s="15"/>
      <c r="BK301" s="15"/>
      <c r="BL301" s="15"/>
    </row>
    <row r="302" spans="1:64" ht="15" x14ac:dyDescent="0.2">
      <c r="A302" s="11"/>
      <c r="B302" s="12"/>
      <c r="C302" s="13"/>
      <c r="D302" s="13"/>
      <c r="E302" s="13"/>
      <c r="F302" s="13"/>
      <c r="G302" s="153"/>
      <c r="H302" s="14"/>
      <c r="I302" s="14"/>
      <c r="J302" s="1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5"/>
      <c r="BG302" s="15"/>
      <c r="BH302" s="15"/>
      <c r="BI302" s="15"/>
      <c r="BJ302" s="15"/>
      <c r="BK302" s="15"/>
      <c r="BL302" s="15"/>
    </row>
    <row r="303" spans="1:64" ht="15" x14ac:dyDescent="0.2">
      <c r="A303" s="11"/>
      <c r="B303" s="12"/>
      <c r="C303" s="13"/>
      <c r="D303" s="13"/>
      <c r="E303" s="13"/>
      <c r="F303" s="13"/>
      <c r="G303" s="153"/>
      <c r="H303" s="14"/>
      <c r="I303" s="14"/>
      <c r="J303" s="1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</row>
    <row r="304" spans="1:64" ht="15" x14ac:dyDescent="0.2">
      <c r="A304" s="11"/>
      <c r="B304" s="12"/>
      <c r="C304" s="13"/>
      <c r="D304" s="13"/>
      <c r="E304" s="13"/>
      <c r="F304" s="13"/>
      <c r="G304" s="153"/>
      <c r="H304" s="14"/>
      <c r="I304" s="14"/>
      <c r="J304" s="1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5"/>
      <c r="BG304" s="15"/>
      <c r="BH304" s="15"/>
      <c r="BI304" s="15"/>
      <c r="BJ304" s="15"/>
      <c r="BK304" s="15"/>
      <c r="BL304" s="15"/>
    </row>
    <row r="305" spans="1:64" ht="15" x14ac:dyDescent="0.2">
      <c r="A305" s="11"/>
      <c r="B305" s="12"/>
      <c r="C305" s="13"/>
      <c r="D305" s="13"/>
      <c r="E305" s="13"/>
      <c r="F305" s="13"/>
      <c r="G305" s="153"/>
      <c r="H305" s="14"/>
      <c r="I305" s="14"/>
      <c r="J305" s="1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</row>
    <row r="306" spans="1:64" ht="15" x14ac:dyDescent="0.2">
      <c r="A306" s="11"/>
      <c r="B306" s="12"/>
      <c r="C306" s="13"/>
      <c r="D306" s="13"/>
      <c r="E306" s="13"/>
      <c r="F306" s="13"/>
      <c r="G306" s="153"/>
      <c r="H306" s="14"/>
      <c r="I306" s="14"/>
      <c r="J306" s="1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</row>
    <row r="307" spans="1:64" ht="15" x14ac:dyDescent="0.2">
      <c r="A307" s="11"/>
      <c r="B307" s="12"/>
      <c r="C307" s="13"/>
      <c r="D307" s="13"/>
      <c r="E307" s="13"/>
      <c r="F307" s="13"/>
      <c r="G307" s="153"/>
      <c r="H307" s="14"/>
      <c r="I307" s="14"/>
      <c r="J307" s="1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</row>
    <row r="308" spans="1:64" ht="15" x14ac:dyDescent="0.2">
      <c r="A308" s="11"/>
      <c r="B308" s="12"/>
      <c r="C308" s="13"/>
      <c r="D308" s="13"/>
      <c r="E308" s="13"/>
      <c r="F308" s="13"/>
      <c r="G308" s="153"/>
      <c r="H308" s="14"/>
      <c r="I308" s="14"/>
      <c r="J308" s="1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</row>
    <row r="309" spans="1:64" ht="15" x14ac:dyDescent="0.2">
      <c r="A309" s="11"/>
      <c r="B309" s="12"/>
      <c r="C309" s="13"/>
      <c r="D309" s="13"/>
      <c r="E309" s="13"/>
      <c r="F309" s="13"/>
      <c r="G309" s="153"/>
      <c r="H309" s="14"/>
      <c r="I309" s="14"/>
      <c r="J309" s="1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</row>
    <row r="310" spans="1:64" ht="15" x14ac:dyDescent="0.2">
      <c r="A310" s="11"/>
      <c r="B310" s="12"/>
      <c r="C310" s="13"/>
      <c r="D310" s="13"/>
      <c r="E310" s="13"/>
      <c r="F310" s="13"/>
      <c r="G310" s="153"/>
      <c r="H310" s="14"/>
      <c r="I310" s="14"/>
      <c r="J310" s="1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5"/>
      <c r="BG310" s="15"/>
      <c r="BH310" s="15"/>
      <c r="BI310" s="15"/>
      <c r="BJ310" s="15"/>
      <c r="BK310" s="15"/>
      <c r="BL310" s="15"/>
    </row>
    <row r="311" spans="1:64" ht="15" x14ac:dyDescent="0.2">
      <c r="A311" s="11"/>
      <c r="B311" s="12"/>
      <c r="C311" s="13"/>
      <c r="D311" s="13"/>
      <c r="E311" s="13"/>
      <c r="F311" s="13"/>
      <c r="G311" s="153"/>
      <c r="H311" s="14"/>
      <c r="I311" s="14"/>
      <c r="J311" s="1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</row>
    <row r="312" spans="1:64" ht="15" x14ac:dyDescent="0.2">
      <c r="A312" s="11"/>
      <c r="B312" s="12"/>
      <c r="C312" s="13"/>
      <c r="D312" s="13"/>
      <c r="E312" s="13"/>
      <c r="F312" s="13"/>
      <c r="G312" s="153"/>
      <c r="H312" s="14"/>
      <c r="I312" s="14"/>
      <c r="J312" s="1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5"/>
      <c r="BG312" s="15"/>
      <c r="BH312" s="15"/>
      <c r="BI312" s="15"/>
      <c r="BJ312" s="15"/>
      <c r="BK312" s="15"/>
      <c r="BL312" s="15"/>
    </row>
    <row r="313" spans="1:64" ht="15" x14ac:dyDescent="0.2">
      <c r="A313" s="11"/>
      <c r="B313" s="12"/>
      <c r="C313" s="13"/>
      <c r="D313" s="13"/>
      <c r="E313" s="13"/>
      <c r="F313" s="13"/>
      <c r="G313" s="153"/>
      <c r="H313" s="14"/>
      <c r="I313" s="14"/>
      <c r="J313" s="1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</row>
    <row r="314" spans="1:64" ht="15" x14ac:dyDescent="0.2">
      <c r="A314" s="11"/>
      <c r="B314" s="12"/>
      <c r="C314" s="13"/>
      <c r="D314" s="13"/>
      <c r="E314" s="13"/>
      <c r="F314" s="13"/>
      <c r="G314" s="153"/>
      <c r="H314" s="14"/>
      <c r="I314" s="14"/>
      <c r="J314" s="1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5"/>
      <c r="BC314" s="15"/>
      <c r="BD314" s="15"/>
      <c r="BE314" s="15"/>
      <c r="BF314" s="15"/>
      <c r="BG314" s="15"/>
      <c r="BH314" s="15"/>
      <c r="BI314" s="15"/>
      <c r="BJ314" s="15"/>
      <c r="BK314" s="15"/>
      <c r="BL314" s="15"/>
    </row>
    <row r="315" spans="1:64" ht="15" x14ac:dyDescent="0.2">
      <c r="A315" s="11"/>
      <c r="B315" s="12"/>
      <c r="C315" s="13"/>
      <c r="D315" s="13"/>
      <c r="E315" s="13"/>
      <c r="F315" s="13"/>
      <c r="G315" s="153"/>
      <c r="H315" s="14"/>
      <c r="I315" s="14"/>
      <c r="J315" s="1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</row>
    <row r="316" spans="1:64" ht="15" x14ac:dyDescent="0.2">
      <c r="A316" s="11"/>
      <c r="B316" s="12"/>
      <c r="C316" s="13"/>
      <c r="D316" s="13"/>
      <c r="E316" s="13"/>
      <c r="F316" s="13"/>
      <c r="G316" s="153"/>
      <c r="H316" s="14"/>
      <c r="I316" s="14"/>
      <c r="J316" s="1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  <c r="BA316" s="15"/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</row>
    <row r="317" spans="1:64" ht="15" x14ac:dyDescent="0.2">
      <c r="A317" s="11"/>
      <c r="B317" s="12"/>
      <c r="C317" s="13"/>
      <c r="D317" s="13"/>
      <c r="E317" s="13"/>
      <c r="F317" s="13"/>
      <c r="G317" s="153"/>
      <c r="H317" s="14"/>
      <c r="I317" s="14"/>
      <c r="J317" s="1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</row>
    <row r="318" spans="1:64" ht="15" x14ac:dyDescent="0.2">
      <c r="A318" s="11"/>
      <c r="B318" s="12"/>
      <c r="C318" s="13"/>
      <c r="D318" s="13"/>
      <c r="E318" s="13"/>
      <c r="F318" s="13"/>
      <c r="G318" s="153"/>
      <c r="H318" s="14"/>
      <c r="I318" s="14"/>
      <c r="J318" s="1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</row>
    <row r="319" spans="1:64" ht="15" x14ac:dyDescent="0.2">
      <c r="A319" s="11"/>
      <c r="B319" s="12"/>
      <c r="C319" s="13"/>
      <c r="D319" s="13"/>
      <c r="E319" s="13"/>
      <c r="F319" s="13"/>
      <c r="G319" s="153"/>
      <c r="H319" s="14"/>
      <c r="I319" s="14"/>
      <c r="J319" s="1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</row>
    <row r="320" spans="1:64" ht="15" x14ac:dyDescent="0.2">
      <c r="A320" s="11"/>
      <c r="B320" s="12"/>
      <c r="C320" s="13"/>
      <c r="D320" s="13"/>
      <c r="E320" s="13"/>
      <c r="F320" s="13"/>
      <c r="G320" s="153"/>
      <c r="H320" s="14"/>
      <c r="I320" s="14"/>
      <c r="J320" s="1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</row>
    <row r="321" spans="1:64" ht="15" x14ac:dyDescent="0.2">
      <c r="A321" s="11"/>
      <c r="B321" s="12"/>
      <c r="C321" s="13"/>
      <c r="D321" s="13"/>
      <c r="E321" s="13"/>
      <c r="F321" s="13"/>
      <c r="G321" s="153"/>
      <c r="H321" s="14"/>
      <c r="I321" s="14"/>
      <c r="J321" s="1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</row>
    <row r="322" spans="1:64" ht="15" x14ac:dyDescent="0.2">
      <c r="A322" s="11"/>
      <c r="B322" s="12"/>
      <c r="C322" s="13"/>
      <c r="D322" s="13"/>
      <c r="E322" s="13"/>
      <c r="F322" s="13"/>
      <c r="G322" s="153"/>
      <c r="H322" s="14"/>
      <c r="I322" s="14"/>
      <c r="J322" s="1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</row>
    <row r="323" spans="1:64" ht="15" x14ac:dyDescent="0.2">
      <c r="A323" s="11"/>
      <c r="B323" s="12"/>
      <c r="C323" s="13"/>
      <c r="D323" s="13"/>
      <c r="E323" s="13"/>
      <c r="F323" s="13"/>
      <c r="G323" s="153"/>
      <c r="H323" s="14"/>
      <c r="I323" s="14"/>
      <c r="J323" s="1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</row>
    <row r="324" spans="1:64" ht="15" x14ac:dyDescent="0.2">
      <c r="A324" s="11"/>
      <c r="B324" s="12"/>
      <c r="C324" s="13"/>
      <c r="D324" s="13"/>
      <c r="E324" s="13"/>
      <c r="F324" s="13"/>
      <c r="G324" s="153"/>
      <c r="H324" s="14"/>
      <c r="I324" s="14"/>
      <c r="J324" s="1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</row>
    <row r="325" spans="1:64" ht="15" x14ac:dyDescent="0.2">
      <c r="A325" s="11"/>
      <c r="B325" s="12"/>
      <c r="C325" s="13"/>
      <c r="D325" s="13"/>
      <c r="E325" s="13"/>
      <c r="F325" s="13"/>
      <c r="G325" s="153"/>
      <c r="H325" s="14"/>
      <c r="I325" s="14"/>
      <c r="J325" s="1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</row>
    <row r="326" spans="1:64" ht="15" x14ac:dyDescent="0.2">
      <c r="A326" s="11"/>
      <c r="B326" s="12"/>
      <c r="C326" s="13"/>
      <c r="D326" s="13"/>
      <c r="E326" s="13"/>
      <c r="F326" s="13"/>
      <c r="G326" s="153"/>
      <c r="H326" s="14"/>
      <c r="I326" s="14"/>
      <c r="J326" s="1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</row>
    <row r="327" spans="1:64" ht="15" x14ac:dyDescent="0.2">
      <c r="A327" s="11"/>
      <c r="B327" s="12"/>
      <c r="C327" s="13"/>
      <c r="D327" s="13"/>
      <c r="E327" s="13"/>
      <c r="F327" s="13"/>
      <c r="G327" s="153"/>
      <c r="H327" s="14"/>
      <c r="I327" s="14"/>
      <c r="J327" s="1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</row>
    <row r="328" spans="1:64" ht="15" x14ac:dyDescent="0.2">
      <c r="A328" s="11"/>
      <c r="B328" s="12"/>
      <c r="C328" s="13"/>
      <c r="D328" s="13"/>
      <c r="E328" s="13"/>
      <c r="F328" s="13"/>
      <c r="G328" s="153"/>
      <c r="H328" s="14"/>
      <c r="I328" s="14"/>
      <c r="J328" s="1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</row>
    <row r="329" spans="1:64" ht="15" x14ac:dyDescent="0.2">
      <c r="A329" s="11"/>
      <c r="B329" s="12"/>
      <c r="C329" s="13"/>
      <c r="D329" s="13"/>
      <c r="E329" s="13"/>
      <c r="F329" s="13"/>
      <c r="G329" s="153"/>
      <c r="H329" s="14"/>
      <c r="I329" s="14"/>
      <c r="J329" s="1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</row>
    <row r="330" spans="1:64" ht="15" x14ac:dyDescent="0.2">
      <c r="A330" s="11"/>
      <c r="B330" s="12"/>
      <c r="C330" s="13"/>
      <c r="D330" s="13"/>
      <c r="E330" s="13"/>
      <c r="F330" s="13"/>
      <c r="G330" s="153"/>
      <c r="H330" s="14"/>
      <c r="I330" s="14"/>
      <c r="J330" s="1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</row>
    <row r="331" spans="1:64" ht="15" x14ac:dyDescent="0.2">
      <c r="A331" s="11"/>
      <c r="B331" s="12"/>
      <c r="C331" s="13"/>
      <c r="D331" s="13"/>
      <c r="E331" s="13"/>
      <c r="F331" s="13"/>
      <c r="G331" s="153"/>
      <c r="H331" s="14"/>
      <c r="I331" s="14"/>
      <c r="J331" s="1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</row>
    <row r="332" spans="1:64" ht="15" x14ac:dyDescent="0.2">
      <c r="A332" s="11"/>
      <c r="B332" s="12"/>
      <c r="C332" s="13"/>
      <c r="D332" s="13"/>
      <c r="E332" s="13"/>
      <c r="F332" s="13"/>
      <c r="G332" s="153"/>
      <c r="H332" s="14"/>
      <c r="I332" s="14"/>
      <c r="J332" s="1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</row>
    <row r="333" spans="1:64" ht="15" x14ac:dyDescent="0.2">
      <c r="A333" s="11"/>
      <c r="B333" s="12"/>
      <c r="C333" s="13"/>
      <c r="D333" s="13"/>
      <c r="E333" s="13"/>
      <c r="F333" s="13"/>
      <c r="G333" s="153"/>
      <c r="H333" s="14"/>
      <c r="I333" s="14"/>
      <c r="J333" s="1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</row>
    <row r="334" spans="1:64" ht="15" x14ac:dyDescent="0.2">
      <c r="A334" s="11"/>
      <c r="B334" s="12"/>
      <c r="C334" s="13"/>
      <c r="D334" s="13"/>
      <c r="E334" s="13"/>
      <c r="F334" s="13"/>
      <c r="G334" s="153"/>
      <c r="H334" s="14"/>
      <c r="I334" s="14"/>
      <c r="J334" s="1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</row>
    <row r="335" spans="1:64" ht="15" x14ac:dyDescent="0.2">
      <c r="A335" s="11"/>
      <c r="B335" s="12"/>
      <c r="C335" s="13"/>
      <c r="D335" s="13"/>
      <c r="E335" s="13"/>
      <c r="F335" s="13"/>
      <c r="G335" s="153"/>
      <c r="H335" s="14"/>
      <c r="I335" s="14"/>
      <c r="J335" s="1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</row>
    <row r="336" spans="1:64" ht="15" x14ac:dyDescent="0.2">
      <c r="A336" s="11"/>
      <c r="B336" s="12"/>
      <c r="C336" s="13"/>
      <c r="D336" s="13"/>
      <c r="E336" s="13"/>
      <c r="F336" s="13"/>
      <c r="G336" s="153"/>
      <c r="H336" s="14"/>
      <c r="I336" s="14"/>
      <c r="J336" s="14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</row>
    <row r="337" spans="1:64" ht="15" x14ac:dyDescent="0.2">
      <c r="A337" s="11"/>
      <c r="B337" s="12"/>
      <c r="C337" s="13"/>
      <c r="D337" s="13"/>
      <c r="E337" s="13"/>
      <c r="F337" s="13"/>
      <c r="G337" s="153"/>
      <c r="H337" s="14"/>
      <c r="I337" s="14"/>
      <c r="J337" s="1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</row>
    <row r="338" spans="1:64" ht="15" x14ac:dyDescent="0.2">
      <c r="A338" s="11"/>
      <c r="B338" s="12"/>
      <c r="C338" s="13"/>
      <c r="D338" s="13"/>
      <c r="E338" s="13"/>
      <c r="F338" s="13"/>
      <c r="G338" s="153"/>
      <c r="H338" s="14"/>
      <c r="I338" s="14"/>
      <c r="J338" s="1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</row>
    <row r="339" spans="1:64" ht="15" x14ac:dyDescent="0.2">
      <c r="A339" s="11"/>
      <c r="B339" s="12"/>
      <c r="C339" s="13"/>
      <c r="D339" s="13"/>
      <c r="E339" s="13"/>
      <c r="F339" s="13"/>
      <c r="G339" s="153"/>
      <c r="H339" s="14"/>
      <c r="I339" s="14"/>
      <c r="J339" s="1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</row>
    <row r="340" spans="1:64" ht="15" x14ac:dyDescent="0.2">
      <c r="A340" s="11"/>
      <c r="B340" s="12"/>
      <c r="C340" s="13"/>
      <c r="D340" s="13"/>
      <c r="E340" s="13"/>
      <c r="F340" s="13"/>
      <c r="G340" s="153"/>
      <c r="H340" s="14"/>
      <c r="I340" s="14"/>
      <c r="J340" s="1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</row>
    <row r="341" spans="1:64" ht="15" x14ac:dyDescent="0.2">
      <c r="A341" s="11"/>
      <c r="B341" s="12"/>
      <c r="C341" s="13"/>
      <c r="D341" s="13"/>
      <c r="E341" s="13"/>
      <c r="F341" s="13"/>
      <c r="G341" s="153"/>
      <c r="H341" s="14"/>
      <c r="I341" s="14"/>
      <c r="J341" s="1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</row>
    <row r="342" spans="1:64" ht="15" x14ac:dyDescent="0.2">
      <c r="A342" s="11"/>
      <c r="B342" s="12"/>
      <c r="C342" s="13"/>
      <c r="D342" s="13"/>
      <c r="E342" s="13"/>
      <c r="F342" s="13"/>
      <c r="G342" s="153"/>
      <c r="H342" s="14"/>
      <c r="I342" s="14"/>
      <c r="J342" s="1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</row>
    <row r="343" spans="1:64" ht="15" x14ac:dyDescent="0.2">
      <c r="A343" s="11"/>
      <c r="B343" s="12"/>
      <c r="C343" s="13"/>
      <c r="D343" s="13"/>
      <c r="E343" s="13"/>
      <c r="F343" s="13"/>
      <c r="G343" s="153"/>
      <c r="H343" s="14"/>
      <c r="I343" s="14"/>
      <c r="J343" s="1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</row>
    <row r="344" spans="1:64" ht="15" x14ac:dyDescent="0.2">
      <c r="A344" s="11"/>
      <c r="B344" s="12"/>
      <c r="C344" s="13"/>
      <c r="D344" s="13"/>
      <c r="E344" s="13"/>
      <c r="F344" s="13"/>
      <c r="G344" s="153"/>
      <c r="H344" s="14"/>
      <c r="I344" s="14"/>
      <c r="J344" s="14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</row>
  </sheetData>
  <mergeCells count="193">
    <mergeCell ref="G57:L57"/>
    <mergeCell ref="G55:L55"/>
    <mergeCell ref="G56:L56"/>
    <mergeCell ref="G58:L58"/>
    <mergeCell ref="B55:F55"/>
    <mergeCell ref="N55:AI55"/>
    <mergeCell ref="G62:L62"/>
    <mergeCell ref="N56:AI56"/>
    <mergeCell ref="N57:AI57"/>
    <mergeCell ref="N58:AI58"/>
    <mergeCell ref="N59:AI59"/>
    <mergeCell ref="N60:AI60"/>
    <mergeCell ref="N61:AI61"/>
    <mergeCell ref="N62:AI62"/>
    <mergeCell ref="G59:L59"/>
    <mergeCell ref="A42:G42"/>
    <mergeCell ref="O44:S44"/>
    <mergeCell ref="O47:S47"/>
    <mergeCell ref="AX47:BB47"/>
    <mergeCell ref="AS43:AW43"/>
    <mergeCell ref="AX43:BB43"/>
    <mergeCell ref="T44:X44"/>
    <mergeCell ref="AN51:BH51"/>
    <mergeCell ref="AI49:AX49"/>
    <mergeCell ref="BG49:CA49"/>
    <mergeCell ref="U50:AG50"/>
    <mergeCell ref="AI50:AX50"/>
    <mergeCell ref="BG50:CA50"/>
    <mergeCell ref="BH45:BL45"/>
    <mergeCell ref="Y44:AC44"/>
    <mergeCell ref="AD45:AH45"/>
    <mergeCell ref="T45:X45"/>
    <mergeCell ref="AN47:AR47"/>
    <mergeCell ref="O51:V51"/>
    <mergeCell ref="W51:AH51"/>
    <mergeCell ref="A44:N44"/>
    <mergeCell ref="A45:N45"/>
    <mergeCell ref="A46:N46"/>
    <mergeCell ref="A47:N47"/>
    <mergeCell ref="O3:AH3"/>
    <mergeCell ref="A34:BL34"/>
    <mergeCell ref="A41:G41"/>
    <mergeCell ref="BC45:BG45"/>
    <mergeCell ref="Y45:AC45"/>
    <mergeCell ref="M6:M9"/>
    <mergeCell ref="E4:E9"/>
    <mergeCell ref="J4:M4"/>
    <mergeCell ref="K5:M5"/>
    <mergeCell ref="K6:K9"/>
    <mergeCell ref="O45:S45"/>
    <mergeCell ref="W7:W9"/>
    <mergeCell ref="A29:BL29"/>
    <mergeCell ref="A40:BL40"/>
    <mergeCell ref="R7:R9"/>
    <mergeCell ref="V7:V9"/>
    <mergeCell ref="P7:P9"/>
    <mergeCell ref="AJ7:AJ9"/>
    <mergeCell ref="AK7:AK9"/>
    <mergeCell ref="AL7:AL9"/>
    <mergeCell ref="AD6:AH6"/>
    <mergeCell ref="BA7:BA9"/>
    <mergeCell ref="BC7:BC9"/>
    <mergeCell ref="BB7:BB9"/>
    <mergeCell ref="A1:BL1"/>
    <mergeCell ref="B3:B9"/>
    <mergeCell ref="N4:N9"/>
    <mergeCell ref="S7:S9"/>
    <mergeCell ref="T7:T9"/>
    <mergeCell ref="Y7:Y9"/>
    <mergeCell ref="AR7:AR9"/>
    <mergeCell ref="AO7:AO9"/>
    <mergeCell ref="E3:F3"/>
    <mergeCell ref="G3:G9"/>
    <mergeCell ref="AS7:AS9"/>
    <mergeCell ref="C3:D3"/>
    <mergeCell ref="L6:L9"/>
    <mergeCell ref="AI6:AM6"/>
    <mergeCell ref="AN7:AN9"/>
    <mergeCell ref="I3:N3"/>
    <mergeCell ref="H3:H9"/>
    <mergeCell ref="AS4:BB4"/>
    <mergeCell ref="AI4:AR4"/>
    <mergeCell ref="O7:O9"/>
    <mergeCell ref="X7:X9"/>
    <mergeCell ref="O6:S6"/>
    <mergeCell ref="U7:U9"/>
    <mergeCell ref="Q7:Q9"/>
    <mergeCell ref="BL7:BL9"/>
    <mergeCell ref="BH7:BH9"/>
    <mergeCell ref="BG7:BG9"/>
    <mergeCell ref="AV7:AV9"/>
    <mergeCell ref="AY7:AY9"/>
    <mergeCell ref="BE7:BE9"/>
    <mergeCell ref="AS44:AW44"/>
    <mergeCell ref="AX44:BB44"/>
    <mergeCell ref="A16:BL16"/>
    <mergeCell ref="F4:F9"/>
    <mergeCell ref="BC4:BL4"/>
    <mergeCell ref="D4:D9"/>
    <mergeCell ref="A28:G28"/>
    <mergeCell ref="BH6:BL6"/>
    <mergeCell ref="AT7:AT9"/>
    <mergeCell ref="AS6:AW6"/>
    <mergeCell ref="AX6:BB6"/>
    <mergeCell ref="AC7:AC9"/>
    <mergeCell ref="A43:G43"/>
    <mergeCell ref="A27:G27"/>
    <mergeCell ref="AN44:AR44"/>
    <mergeCell ref="A33:G33"/>
    <mergeCell ref="A35:BL35"/>
    <mergeCell ref="T43:X43"/>
    <mergeCell ref="J5:J9"/>
    <mergeCell ref="AI64:AN64"/>
    <mergeCell ref="BC47:BG47"/>
    <mergeCell ref="AI65:AN65"/>
    <mergeCell ref="AS65:BH65"/>
    <mergeCell ref="AI47:AM47"/>
    <mergeCell ref="AS64:BH64"/>
    <mergeCell ref="C4:C9"/>
    <mergeCell ref="AD7:AD9"/>
    <mergeCell ref="AX7:AX9"/>
    <mergeCell ref="AH7:AH9"/>
    <mergeCell ref="AI7:AI9"/>
    <mergeCell ref="AF7:AF9"/>
    <mergeCell ref="T6:X6"/>
    <mergeCell ref="Y6:AC6"/>
    <mergeCell ref="I4:I9"/>
    <mergeCell ref="Y4:AH4"/>
    <mergeCell ref="AW7:AW9"/>
    <mergeCell ref="AU7:AU9"/>
    <mergeCell ref="AM7:AM9"/>
    <mergeCell ref="B59:F59"/>
    <mergeCell ref="B60:F60"/>
    <mergeCell ref="O46:S46"/>
    <mergeCell ref="T46:X46"/>
    <mergeCell ref="O4:X4"/>
    <mergeCell ref="BK7:BK9"/>
    <mergeCell ref="AN6:AR6"/>
    <mergeCell ref="BF7:BF9"/>
    <mergeCell ref="AP7:AP9"/>
    <mergeCell ref="Z7:Z9"/>
    <mergeCell ref="AB7:AB9"/>
    <mergeCell ref="AE7:AE9"/>
    <mergeCell ref="BI7:BI9"/>
    <mergeCell ref="AQ7:AQ9"/>
    <mergeCell ref="BH44:BL44"/>
    <mergeCell ref="BC44:BG44"/>
    <mergeCell ref="AI43:AM43"/>
    <mergeCell ref="AN43:AR43"/>
    <mergeCell ref="B66:M66"/>
    <mergeCell ref="B61:F61"/>
    <mergeCell ref="B56:F56"/>
    <mergeCell ref="B57:F57"/>
    <mergeCell ref="B58:F58"/>
    <mergeCell ref="N65:U65"/>
    <mergeCell ref="V65:AG65"/>
    <mergeCell ref="Y46:AC46"/>
    <mergeCell ref="AD46:AH46"/>
    <mergeCell ref="AD47:AH47"/>
    <mergeCell ref="BH46:BL46"/>
    <mergeCell ref="BH47:BL47"/>
    <mergeCell ref="AS47:AW47"/>
    <mergeCell ref="T47:X47"/>
    <mergeCell ref="Y43:AC43"/>
    <mergeCell ref="AD44:AH44"/>
    <mergeCell ref="BH43:BL43"/>
    <mergeCell ref="AD43:AH43"/>
    <mergeCell ref="G61:L61"/>
    <mergeCell ref="G60:L60"/>
    <mergeCell ref="O43:S43"/>
    <mergeCell ref="AN45:AR45"/>
    <mergeCell ref="AS45:AW45"/>
    <mergeCell ref="Y47:AC47"/>
    <mergeCell ref="A3:A9"/>
    <mergeCell ref="AZ7:AZ9"/>
    <mergeCell ref="AG7:AG9"/>
    <mergeCell ref="AI45:AM45"/>
    <mergeCell ref="AI46:AM46"/>
    <mergeCell ref="AN46:AR46"/>
    <mergeCell ref="AX46:BB46"/>
    <mergeCell ref="AA7:AA9"/>
    <mergeCell ref="O5:BL5"/>
    <mergeCell ref="BC6:BG6"/>
    <mergeCell ref="BC43:BG43"/>
    <mergeCell ref="AI44:AM44"/>
    <mergeCell ref="AS46:AW46"/>
    <mergeCell ref="AX45:BB45"/>
    <mergeCell ref="A11:BL11"/>
    <mergeCell ref="BD7:BD9"/>
    <mergeCell ref="A15:G15"/>
    <mergeCell ref="BJ7:BJ9"/>
    <mergeCell ref="BC46:BG46"/>
    <mergeCell ref="A30:BL30"/>
  </mergeCells>
  <phoneticPr fontId="12" type="noConversion"/>
  <conditionalFormatting sqref="J12:J15 J27:J28 J31:M32 J33 J36:M39 J42:J43">
    <cfRule type="expression" dxfId="2" priority="2">
      <formula>J12&lt;&gt;K12+L12+M12</formula>
    </cfRule>
  </conditionalFormatting>
  <conditionalFormatting sqref="J17:M26">
    <cfRule type="expression" dxfId="1" priority="1">
      <formula>J17&lt;&gt;K17+L17+M17</formula>
    </cfRule>
  </conditionalFormatting>
  <pageMargins left="0.51181102362204722" right="0.51181102362204722" top="0.55118110236220474" bottom="0.55118110236220474" header="0.31496062992125984" footer="0.31496062992125984"/>
  <pageSetup paperSize="9" scale="65" fitToHeight="0" orientation="landscape" r:id="rId1"/>
  <rowBreaks count="5" manualBreakCount="5">
    <brk id="15" max="33" man="1"/>
    <brk id="28" max="33" man="1"/>
    <brk id="33" max="33" man="1"/>
    <brk id="40" max="33" man="1"/>
    <brk id="71" max="16383" man="1"/>
  </rowBreaks>
  <colBreaks count="1" manualBreakCount="1">
    <brk id="6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K78"/>
  <sheetViews>
    <sheetView tabSelected="1" view="pageBreakPreview" topLeftCell="A29" zoomScaleNormal="87" zoomScaleSheetLayoutView="100" workbookViewId="0">
      <selection activeCell="O23" sqref="O23:O24"/>
    </sheetView>
  </sheetViews>
  <sheetFormatPr defaultColWidth="8.85546875" defaultRowHeight="15" x14ac:dyDescent="0.25"/>
  <cols>
    <col min="1" max="1" width="7.7109375" style="80" customWidth="1"/>
    <col min="2" max="2" width="43.5703125" style="59" customWidth="1"/>
    <col min="3" max="3" width="6.5703125" style="17" customWidth="1"/>
    <col min="4" max="4" width="6.140625" style="17" customWidth="1"/>
    <col min="5" max="5" width="4.5703125" style="17" customWidth="1"/>
    <col min="6" max="6" width="4.28515625" style="17" customWidth="1"/>
    <col min="7" max="8" width="6.5703125" style="17" customWidth="1"/>
    <col min="9" max="9" width="5.7109375" style="17" customWidth="1"/>
    <col min="10" max="10" width="5.140625" style="17" customWidth="1"/>
    <col min="11" max="11" width="4.85546875" style="17" customWidth="1"/>
    <col min="12" max="12" width="6.5703125" style="17" customWidth="1"/>
    <col min="13" max="13" width="4.5703125" style="17" customWidth="1"/>
    <col min="14" max="14" width="6.5703125" style="17" customWidth="1"/>
    <col min="15" max="18" width="2.28515625" style="17" customWidth="1"/>
    <col min="19" max="19" width="2.28515625" style="79" customWidth="1"/>
    <col min="20" max="23" width="2.28515625" style="17" customWidth="1"/>
    <col min="24" max="24" width="2.28515625" style="79" customWidth="1"/>
    <col min="25" max="28" width="2.28515625" style="17" customWidth="1"/>
    <col min="29" max="29" width="2.28515625" style="79" customWidth="1"/>
    <col min="30" max="33" width="2.28515625" style="17" customWidth="1"/>
    <col min="34" max="34" width="2.28515625" style="79" customWidth="1"/>
    <col min="35" max="38" width="2.28515625" style="17" customWidth="1"/>
    <col min="39" max="39" width="2.28515625" style="79" customWidth="1"/>
    <col min="40" max="43" width="2.28515625" style="17" customWidth="1"/>
    <col min="44" max="44" width="2.28515625" style="79" customWidth="1"/>
    <col min="45" max="48" width="2.28515625" style="17" customWidth="1"/>
    <col min="49" max="49" width="2.28515625" style="79" customWidth="1"/>
    <col min="50" max="53" width="2.28515625" style="17" customWidth="1"/>
    <col min="54" max="54" width="2.28515625" style="79" customWidth="1"/>
    <col min="55" max="58" width="2.28515625" style="17" customWidth="1"/>
    <col min="59" max="59" width="2.28515625" style="79" customWidth="1"/>
    <col min="60" max="63" width="2.28515625" style="17" customWidth="1"/>
    <col min="64" max="64" width="2.28515625" style="79" customWidth="1"/>
    <col min="65" max="68" width="2.28515625" style="17" customWidth="1"/>
    <col min="69" max="69" width="2.28515625" style="79" customWidth="1"/>
    <col min="70" max="73" width="2.28515625" style="17" customWidth="1"/>
    <col min="74" max="74" width="2.28515625" style="79" customWidth="1"/>
    <col min="75" max="78" width="2.28515625" style="17" customWidth="1"/>
    <col min="79" max="79" width="2.28515625" style="79" customWidth="1"/>
    <col min="80" max="83" width="2.28515625" style="17" customWidth="1"/>
    <col min="84" max="84" width="2.28515625" style="79" customWidth="1"/>
    <col min="85" max="88" width="2.28515625" style="17" customWidth="1"/>
    <col min="89" max="89" width="2.28515625" style="79" customWidth="1"/>
    <col min="90" max="93" width="2.28515625" style="17" customWidth="1"/>
    <col min="94" max="94" width="2.28515625" style="79" customWidth="1"/>
    <col min="95" max="98" width="2.28515625" style="17" customWidth="1"/>
    <col min="99" max="99" width="2.28515625" style="79" customWidth="1"/>
    <col min="100" max="103" width="2.28515625" style="17" customWidth="1"/>
    <col min="104" max="104" width="2.28515625" style="79" customWidth="1"/>
    <col min="105" max="108" width="2.28515625" style="17" customWidth="1"/>
    <col min="109" max="109" width="2.28515625" style="79" customWidth="1"/>
    <col min="110" max="113" width="2.28515625" style="17" customWidth="1"/>
    <col min="114" max="114" width="2.28515625" style="79" customWidth="1"/>
    <col min="115" max="16384" width="8.85546875" style="50"/>
  </cols>
  <sheetData>
    <row r="1" spans="1:219" ht="15" customHeight="1" x14ac:dyDescent="0.25">
      <c r="A1" s="336" t="s">
        <v>139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</row>
    <row r="2" spans="1:219" s="49" customFormat="1" ht="16.5" thickBot="1" x14ac:dyDescent="0.3">
      <c r="A2" s="172"/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86"/>
      <c r="P2" s="186"/>
      <c r="Q2" s="186"/>
      <c r="R2" s="186"/>
      <c r="S2" s="273">
        <v>8</v>
      </c>
      <c r="T2" s="273"/>
      <c r="U2" s="273"/>
      <c r="V2" s="273"/>
      <c r="W2" s="273"/>
      <c r="X2" s="273">
        <v>8</v>
      </c>
      <c r="Y2" s="273"/>
      <c r="Z2" s="273"/>
      <c r="AA2" s="273"/>
      <c r="AB2" s="273"/>
      <c r="AC2" s="273">
        <v>8</v>
      </c>
      <c r="AD2" s="274"/>
      <c r="AE2" s="273"/>
      <c r="AF2" s="273"/>
      <c r="AG2" s="273">
        <v>4</v>
      </c>
      <c r="AH2" s="273">
        <v>8</v>
      </c>
      <c r="AI2" s="273"/>
      <c r="AJ2" s="273"/>
      <c r="AK2" s="273"/>
      <c r="AL2" s="273"/>
      <c r="AM2" s="273">
        <v>8</v>
      </c>
      <c r="AN2" s="273"/>
      <c r="AO2" s="273"/>
      <c r="AP2" s="273"/>
      <c r="AQ2" s="273"/>
      <c r="AR2" s="273">
        <v>8</v>
      </c>
      <c r="AS2" s="273"/>
      <c r="AT2" s="273"/>
      <c r="AU2" s="273"/>
      <c r="AV2" s="273"/>
      <c r="AW2" s="273">
        <v>8</v>
      </c>
      <c r="AX2" s="274"/>
      <c r="AY2" s="273"/>
      <c r="AZ2" s="273"/>
      <c r="BA2" s="273">
        <v>4</v>
      </c>
      <c r="BB2" s="273">
        <v>8</v>
      </c>
      <c r="BC2" s="186"/>
      <c r="BD2" s="186"/>
      <c r="BE2" s="186"/>
      <c r="BF2" s="186"/>
      <c r="BG2" s="186">
        <v>8</v>
      </c>
      <c r="BH2" s="186"/>
      <c r="BI2" s="186"/>
      <c r="BJ2" s="186"/>
      <c r="BK2" s="186"/>
      <c r="BL2" s="186">
        <v>8</v>
      </c>
      <c r="BM2" s="186"/>
      <c r="BN2" s="186"/>
      <c r="BO2" s="186"/>
      <c r="BP2" s="186"/>
      <c r="BQ2" s="186">
        <v>8</v>
      </c>
      <c r="BS2" s="186"/>
      <c r="BT2" s="186"/>
      <c r="BU2" s="186">
        <v>4</v>
      </c>
      <c r="BV2" s="186">
        <v>8</v>
      </c>
      <c r="BW2" s="186"/>
      <c r="BX2" s="186"/>
      <c r="BY2" s="186"/>
      <c r="BZ2" s="186"/>
      <c r="CA2" s="186">
        <v>8</v>
      </c>
      <c r="CB2" s="186"/>
      <c r="CC2" s="186"/>
      <c r="CD2" s="186"/>
      <c r="CE2" s="186"/>
      <c r="CF2" s="186">
        <v>8</v>
      </c>
      <c r="CG2" s="186"/>
      <c r="CH2" s="186"/>
      <c r="CI2" s="186"/>
      <c r="CJ2" s="186"/>
      <c r="CK2" s="186">
        <v>8</v>
      </c>
      <c r="CM2" s="186"/>
      <c r="CN2" s="186"/>
      <c r="CO2" s="186">
        <v>4</v>
      </c>
      <c r="CP2" s="186">
        <v>0</v>
      </c>
      <c r="CQ2" s="186"/>
      <c r="CR2" s="186"/>
      <c r="CS2" s="186"/>
      <c r="CT2" s="186"/>
      <c r="CU2" s="186">
        <v>8</v>
      </c>
      <c r="CV2" s="186"/>
      <c r="CW2" s="186"/>
      <c r="CX2" s="186"/>
      <c r="CY2" s="186"/>
      <c r="CZ2" s="186">
        <v>8</v>
      </c>
      <c r="DA2" s="186"/>
      <c r="DB2" s="186"/>
      <c r="DC2" s="186"/>
      <c r="DD2" s="186"/>
      <c r="DE2" s="186">
        <v>8</v>
      </c>
      <c r="DF2" s="186"/>
      <c r="DG2" s="186"/>
      <c r="DH2" s="186"/>
      <c r="DI2" s="186"/>
      <c r="DJ2" s="186">
        <v>8</v>
      </c>
    </row>
    <row r="3" spans="1:219" ht="26.25" customHeight="1" x14ac:dyDescent="0.2">
      <c r="A3" s="608" t="s">
        <v>145</v>
      </c>
      <c r="B3" s="492" t="s">
        <v>20</v>
      </c>
      <c r="C3" s="503" t="s">
        <v>35</v>
      </c>
      <c r="D3" s="499"/>
      <c r="E3" s="498" t="s">
        <v>181</v>
      </c>
      <c r="F3" s="499"/>
      <c r="G3" s="619" t="s">
        <v>171</v>
      </c>
      <c r="H3" s="620" t="s">
        <v>72</v>
      </c>
      <c r="I3" s="636" t="s">
        <v>21</v>
      </c>
      <c r="J3" s="504"/>
      <c r="K3" s="504"/>
      <c r="L3" s="504"/>
      <c r="M3" s="504"/>
      <c r="N3" s="505"/>
      <c r="O3" s="634" t="s">
        <v>196</v>
      </c>
      <c r="P3" s="635"/>
      <c r="Q3" s="635"/>
      <c r="R3" s="635"/>
      <c r="S3" s="635"/>
      <c r="T3" s="635"/>
      <c r="U3" s="635"/>
      <c r="V3" s="635"/>
      <c r="W3" s="635"/>
      <c r="X3" s="635"/>
      <c r="Y3" s="635"/>
      <c r="Z3" s="635"/>
      <c r="AA3" s="635"/>
      <c r="AB3" s="635"/>
      <c r="AC3" s="635"/>
      <c r="AD3" s="635"/>
      <c r="AE3" s="635"/>
      <c r="AF3" s="635"/>
      <c r="AG3" s="635"/>
      <c r="AH3" s="635"/>
      <c r="AI3" s="635"/>
      <c r="AJ3" s="635"/>
      <c r="AK3" s="635"/>
      <c r="AL3" s="635"/>
      <c r="AM3" s="635"/>
      <c r="AN3" s="635"/>
      <c r="AO3" s="635"/>
      <c r="AP3" s="635"/>
      <c r="AQ3" s="635"/>
      <c r="AR3" s="635"/>
      <c r="AS3" s="635"/>
      <c r="AT3" s="635"/>
      <c r="AU3" s="635"/>
      <c r="AV3" s="635"/>
      <c r="AW3" s="635"/>
      <c r="AX3" s="635"/>
      <c r="AY3" s="635"/>
      <c r="AZ3" s="635"/>
      <c r="BA3" s="635"/>
      <c r="BB3" s="635"/>
      <c r="BC3" s="324"/>
      <c r="BD3" s="324"/>
      <c r="BE3" s="324"/>
      <c r="BF3" s="324"/>
      <c r="BG3" s="324"/>
      <c r="BH3" s="324"/>
      <c r="BI3" s="324"/>
      <c r="BJ3" s="324"/>
      <c r="BK3" s="324"/>
      <c r="BL3" s="324"/>
      <c r="BM3" s="324"/>
      <c r="BN3" s="324"/>
      <c r="BO3" s="324"/>
      <c r="BP3" s="324"/>
      <c r="BQ3" s="324"/>
      <c r="BR3" s="324"/>
      <c r="BS3" s="324"/>
      <c r="BT3" s="324"/>
      <c r="BU3" s="324"/>
      <c r="BV3" s="324"/>
      <c r="BW3" s="324"/>
      <c r="BX3" s="324"/>
      <c r="BY3" s="324"/>
      <c r="BZ3" s="324"/>
      <c r="CA3" s="324"/>
      <c r="CB3" s="324"/>
      <c r="CC3" s="324"/>
      <c r="CD3" s="324"/>
      <c r="CE3" s="324"/>
      <c r="CF3" s="324"/>
      <c r="CG3" s="324"/>
      <c r="CH3" s="324"/>
      <c r="CI3" s="324"/>
      <c r="CJ3" s="324"/>
      <c r="CK3" s="324"/>
      <c r="CL3" s="324"/>
      <c r="CM3" s="324"/>
      <c r="CN3" s="324"/>
      <c r="CO3" s="324"/>
      <c r="CP3" s="324"/>
      <c r="CQ3" s="324"/>
      <c r="CR3" s="324"/>
      <c r="CS3" s="324"/>
      <c r="CT3" s="324"/>
      <c r="CU3" s="324"/>
      <c r="CV3" s="324"/>
      <c r="CW3" s="324"/>
      <c r="CX3" s="324"/>
      <c r="CY3" s="324"/>
      <c r="CZ3" s="324"/>
      <c r="DA3" s="324"/>
      <c r="DB3" s="324"/>
      <c r="DC3" s="324"/>
      <c r="DD3" s="324"/>
      <c r="DE3" s="324"/>
      <c r="DF3" s="324"/>
      <c r="DG3" s="324"/>
      <c r="DH3" s="324"/>
      <c r="DI3" s="324"/>
      <c r="DJ3" s="325"/>
    </row>
    <row r="4" spans="1:219" ht="15" customHeight="1" x14ac:dyDescent="0.2">
      <c r="A4" s="609"/>
      <c r="B4" s="493"/>
      <c r="C4" s="469" t="s">
        <v>24</v>
      </c>
      <c r="D4" s="483" t="s">
        <v>25</v>
      </c>
      <c r="E4" s="483" t="s">
        <v>108</v>
      </c>
      <c r="F4" s="483" t="s">
        <v>180</v>
      </c>
      <c r="G4" s="501"/>
      <c r="H4" s="621"/>
      <c r="I4" s="623" t="s">
        <v>34</v>
      </c>
      <c r="J4" s="515" t="s">
        <v>36</v>
      </c>
      <c r="K4" s="441"/>
      <c r="L4" s="441"/>
      <c r="M4" s="516"/>
      <c r="N4" s="495" t="s">
        <v>60</v>
      </c>
      <c r="O4" s="549" t="s">
        <v>73</v>
      </c>
      <c r="P4" s="549"/>
      <c r="Q4" s="549"/>
      <c r="R4" s="549"/>
      <c r="S4" s="550"/>
      <c r="T4" s="550"/>
      <c r="U4" s="550"/>
      <c r="V4" s="550"/>
      <c r="W4" s="550"/>
      <c r="X4" s="550"/>
      <c r="Y4" s="550"/>
      <c r="Z4" s="550"/>
      <c r="AA4" s="550"/>
      <c r="AB4" s="550"/>
      <c r="AC4" s="550"/>
      <c r="AD4" s="550"/>
      <c r="AE4" s="550"/>
      <c r="AF4" s="550"/>
      <c r="AG4" s="550"/>
      <c r="AH4" s="550"/>
      <c r="AI4" s="549" t="s">
        <v>90</v>
      </c>
      <c r="AJ4" s="549"/>
      <c r="AK4" s="549"/>
      <c r="AL4" s="549"/>
      <c r="AM4" s="550"/>
      <c r="AN4" s="550"/>
      <c r="AO4" s="550"/>
      <c r="AP4" s="550"/>
      <c r="AQ4" s="550"/>
      <c r="AR4" s="550"/>
      <c r="AS4" s="550"/>
      <c r="AT4" s="550"/>
      <c r="AU4" s="550"/>
      <c r="AV4" s="550"/>
      <c r="AW4" s="550"/>
      <c r="AX4" s="550"/>
      <c r="AY4" s="550"/>
      <c r="AZ4" s="550"/>
      <c r="BA4" s="550"/>
      <c r="BB4" s="550"/>
      <c r="BC4" s="549" t="s">
        <v>91</v>
      </c>
      <c r="BD4" s="549"/>
      <c r="BE4" s="549"/>
      <c r="BF4" s="549"/>
      <c r="BG4" s="550"/>
      <c r="BH4" s="550"/>
      <c r="BI4" s="550"/>
      <c r="BJ4" s="550"/>
      <c r="BK4" s="550"/>
      <c r="BL4" s="550"/>
      <c r="BM4" s="550"/>
      <c r="BN4" s="550"/>
      <c r="BO4" s="550"/>
      <c r="BP4" s="550"/>
      <c r="BQ4" s="550"/>
      <c r="BR4" s="550"/>
      <c r="BS4" s="550"/>
      <c r="BT4" s="550"/>
      <c r="BU4" s="550"/>
      <c r="BV4" s="550"/>
      <c r="BW4" s="549" t="s">
        <v>76</v>
      </c>
      <c r="BX4" s="549"/>
      <c r="BY4" s="549"/>
      <c r="BZ4" s="549"/>
      <c r="CA4" s="550"/>
      <c r="CB4" s="550"/>
      <c r="CC4" s="550"/>
      <c r="CD4" s="550"/>
      <c r="CE4" s="550"/>
      <c r="CF4" s="550"/>
      <c r="CG4" s="550"/>
      <c r="CH4" s="550"/>
      <c r="CI4" s="550"/>
      <c r="CJ4" s="550"/>
      <c r="CK4" s="550"/>
      <c r="CL4" s="550"/>
      <c r="CM4" s="550"/>
      <c r="CN4" s="550"/>
      <c r="CO4" s="550"/>
      <c r="CP4" s="550"/>
      <c r="CQ4" s="549" t="s">
        <v>77</v>
      </c>
      <c r="CR4" s="549"/>
      <c r="CS4" s="549"/>
      <c r="CT4" s="549"/>
      <c r="CU4" s="550"/>
      <c r="CV4" s="550"/>
      <c r="CW4" s="550"/>
      <c r="CX4" s="550"/>
      <c r="CY4" s="550"/>
      <c r="CZ4" s="550"/>
      <c r="DA4" s="550"/>
      <c r="DB4" s="550"/>
      <c r="DC4" s="550"/>
      <c r="DD4" s="550"/>
      <c r="DE4" s="550"/>
      <c r="DF4" s="550"/>
      <c r="DG4" s="550"/>
      <c r="DH4" s="550"/>
      <c r="DI4" s="550"/>
      <c r="DJ4" s="550"/>
    </row>
    <row r="5" spans="1:219" ht="16.5" customHeight="1" x14ac:dyDescent="0.2">
      <c r="A5" s="609"/>
      <c r="B5" s="493"/>
      <c r="C5" s="469"/>
      <c r="D5" s="484"/>
      <c r="E5" s="483"/>
      <c r="F5" s="483"/>
      <c r="G5" s="501"/>
      <c r="H5" s="621"/>
      <c r="I5" s="624"/>
      <c r="J5" s="465" t="s">
        <v>19</v>
      </c>
      <c r="K5" s="517" t="s">
        <v>22</v>
      </c>
      <c r="L5" s="517"/>
      <c r="M5" s="518"/>
      <c r="N5" s="496"/>
      <c r="O5" s="629" t="s">
        <v>195</v>
      </c>
      <c r="P5" s="629"/>
      <c r="Q5" s="629"/>
      <c r="R5" s="629"/>
      <c r="S5" s="629"/>
      <c r="T5" s="629"/>
      <c r="U5" s="629"/>
      <c r="V5" s="629"/>
      <c r="W5" s="629"/>
      <c r="X5" s="629"/>
      <c r="Y5" s="629"/>
      <c r="Z5" s="629"/>
      <c r="AA5" s="629"/>
      <c r="AB5" s="629"/>
      <c r="AC5" s="629"/>
      <c r="AD5" s="629"/>
      <c r="AE5" s="629"/>
      <c r="AF5" s="629"/>
      <c r="AG5" s="629"/>
      <c r="AH5" s="629"/>
      <c r="AI5" s="629"/>
      <c r="AJ5" s="629"/>
      <c r="AK5" s="629"/>
      <c r="AL5" s="629"/>
      <c r="AM5" s="629"/>
      <c r="AN5" s="629"/>
      <c r="AO5" s="629"/>
      <c r="AP5" s="629"/>
      <c r="AQ5" s="629"/>
      <c r="AR5" s="629"/>
      <c r="AS5" s="629"/>
      <c r="AT5" s="629"/>
      <c r="AU5" s="629"/>
      <c r="AV5" s="629"/>
      <c r="AW5" s="629"/>
      <c r="AX5" s="629"/>
      <c r="AY5" s="629"/>
      <c r="AZ5" s="629"/>
      <c r="BA5" s="629"/>
      <c r="BB5" s="629"/>
      <c r="BC5" s="629"/>
      <c r="BD5" s="629"/>
      <c r="BE5" s="629"/>
      <c r="BF5" s="629"/>
      <c r="BG5" s="629"/>
      <c r="BH5" s="629"/>
      <c r="BI5" s="629"/>
      <c r="BJ5" s="629"/>
      <c r="BK5" s="629"/>
      <c r="BL5" s="629"/>
      <c r="BM5" s="629"/>
      <c r="BN5" s="629"/>
      <c r="BO5" s="629"/>
      <c r="BP5" s="629"/>
      <c r="BQ5" s="629"/>
      <c r="BR5" s="629"/>
      <c r="BS5" s="629"/>
      <c r="BT5" s="629"/>
      <c r="BU5" s="629"/>
      <c r="BV5" s="629"/>
      <c r="BW5" s="629"/>
      <c r="BX5" s="629"/>
      <c r="BY5" s="629"/>
      <c r="BZ5" s="629"/>
      <c r="CA5" s="629"/>
      <c r="CB5" s="629"/>
      <c r="CC5" s="629"/>
      <c r="CD5" s="629"/>
      <c r="CE5" s="629"/>
      <c r="CF5" s="629"/>
      <c r="CG5" s="629"/>
      <c r="CH5" s="629"/>
      <c r="CI5" s="629"/>
      <c r="CJ5" s="629"/>
      <c r="CK5" s="629"/>
      <c r="CL5" s="629"/>
      <c r="CM5" s="629"/>
      <c r="CN5" s="629"/>
      <c r="CO5" s="629"/>
      <c r="CP5" s="629"/>
      <c r="CQ5" s="629"/>
      <c r="CR5" s="629"/>
      <c r="CS5" s="629"/>
      <c r="CT5" s="629"/>
      <c r="CU5" s="629"/>
      <c r="CV5" s="629"/>
      <c r="CW5" s="629"/>
      <c r="CX5" s="629"/>
      <c r="CY5" s="629"/>
      <c r="CZ5" s="629"/>
      <c r="DA5" s="629"/>
      <c r="DB5" s="629"/>
      <c r="DC5" s="629"/>
      <c r="DD5" s="629"/>
      <c r="DE5" s="629"/>
      <c r="DF5" s="629"/>
      <c r="DG5" s="629"/>
      <c r="DH5" s="629"/>
      <c r="DI5" s="629"/>
      <c r="DJ5" s="630"/>
    </row>
    <row r="6" spans="1:219" ht="16.5" customHeight="1" x14ac:dyDescent="0.2">
      <c r="A6" s="609"/>
      <c r="B6" s="493"/>
      <c r="C6" s="469"/>
      <c r="D6" s="484"/>
      <c r="E6" s="483"/>
      <c r="F6" s="483"/>
      <c r="G6" s="501"/>
      <c r="H6" s="621"/>
      <c r="I6" s="624"/>
      <c r="J6" s="466"/>
      <c r="K6" s="465" t="s">
        <v>23</v>
      </c>
      <c r="L6" s="465" t="s">
        <v>78</v>
      </c>
      <c r="M6" s="465" t="s">
        <v>41</v>
      </c>
      <c r="N6" s="474"/>
      <c r="O6" s="569">
        <v>1</v>
      </c>
      <c r="P6" s="570"/>
      <c r="Q6" s="570"/>
      <c r="R6" s="570"/>
      <c r="S6" s="570"/>
      <c r="T6" s="570"/>
      <c r="U6" s="570"/>
      <c r="V6" s="570"/>
      <c r="W6" s="570"/>
      <c r="X6" s="612"/>
      <c r="Y6" s="569">
        <v>2</v>
      </c>
      <c r="Z6" s="570"/>
      <c r="AA6" s="570"/>
      <c r="AB6" s="570"/>
      <c r="AC6" s="570"/>
      <c r="AD6" s="570"/>
      <c r="AE6" s="570"/>
      <c r="AF6" s="570"/>
      <c r="AG6" s="570"/>
      <c r="AH6" s="612"/>
      <c r="AI6" s="569">
        <v>3</v>
      </c>
      <c r="AJ6" s="570"/>
      <c r="AK6" s="570"/>
      <c r="AL6" s="570"/>
      <c r="AM6" s="570"/>
      <c r="AN6" s="570"/>
      <c r="AO6" s="570"/>
      <c r="AP6" s="570"/>
      <c r="AQ6" s="570"/>
      <c r="AR6" s="612"/>
      <c r="AS6" s="569">
        <v>4</v>
      </c>
      <c r="AT6" s="570"/>
      <c r="AU6" s="570"/>
      <c r="AV6" s="570"/>
      <c r="AW6" s="570"/>
      <c r="AX6" s="570"/>
      <c r="AY6" s="570"/>
      <c r="AZ6" s="570"/>
      <c r="BA6" s="570"/>
      <c r="BB6" s="612"/>
      <c r="BC6" s="569">
        <v>5</v>
      </c>
      <c r="BD6" s="570"/>
      <c r="BE6" s="570"/>
      <c r="BF6" s="570"/>
      <c r="BG6" s="570"/>
      <c r="BH6" s="570"/>
      <c r="BI6" s="570"/>
      <c r="BJ6" s="570"/>
      <c r="BK6" s="570"/>
      <c r="BL6" s="612"/>
      <c r="BM6" s="569">
        <v>6</v>
      </c>
      <c r="BN6" s="570"/>
      <c r="BO6" s="570"/>
      <c r="BP6" s="570"/>
      <c r="BQ6" s="570"/>
      <c r="BR6" s="570"/>
      <c r="BS6" s="570"/>
      <c r="BT6" s="570"/>
      <c r="BU6" s="570"/>
      <c r="BV6" s="612"/>
      <c r="BW6" s="569">
        <v>7</v>
      </c>
      <c r="BX6" s="570"/>
      <c r="BY6" s="570"/>
      <c r="BZ6" s="570"/>
      <c r="CA6" s="570"/>
      <c r="CB6" s="570"/>
      <c r="CC6" s="570"/>
      <c r="CD6" s="570"/>
      <c r="CE6" s="570"/>
      <c r="CF6" s="612"/>
      <c r="CG6" s="569">
        <v>8</v>
      </c>
      <c r="CH6" s="570"/>
      <c r="CI6" s="570"/>
      <c r="CJ6" s="570"/>
      <c r="CK6" s="570"/>
      <c r="CL6" s="570"/>
      <c r="CM6" s="570"/>
      <c r="CN6" s="570"/>
      <c r="CO6" s="570"/>
      <c r="CP6" s="612"/>
      <c r="CQ6" s="569">
        <v>9</v>
      </c>
      <c r="CR6" s="570"/>
      <c r="CS6" s="570"/>
      <c r="CT6" s="570"/>
      <c r="CU6" s="570"/>
      <c r="CV6" s="570"/>
      <c r="CW6" s="570"/>
      <c r="CX6" s="570"/>
      <c r="CY6" s="570"/>
      <c r="CZ6" s="612"/>
      <c r="DA6" s="569">
        <v>10</v>
      </c>
      <c r="DB6" s="570"/>
      <c r="DC6" s="570"/>
      <c r="DD6" s="570"/>
      <c r="DE6" s="570"/>
      <c r="DF6" s="570"/>
      <c r="DG6" s="570"/>
      <c r="DH6" s="570"/>
      <c r="DI6" s="570"/>
      <c r="DJ6" s="571"/>
    </row>
    <row r="7" spans="1:219" ht="16.5" customHeight="1" x14ac:dyDescent="0.2">
      <c r="A7" s="609"/>
      <c r="B7" s="493"/>
      <c r="C7" s="469"/>
      <c r="D7" s="484"/>
      <c r="E7" s="483"/>
      <c r="F7" s="483"/>
      <c r="G7" s="501"/>
      <c r="H7" s="621"/>
      <c r="I7" s="624"/>
      <c r="J7" s="466"/>
      <c r="K7" s="466"/>
      <c r="L7" s="466"/>
      <c r="M7" s="466"/>
      <c r="N7" s="474"/>
      <c r="O7" s="551" t="s">
        <v>151</v>
      </c>
      <c r="P7" s="552"/>
      <c r="Q7" s="552"/>
      <c r="R7" s="552"/>
      <c r="S7" s="553"/>
      <c r="T7" s="555" t="s">
        <v>152</v>
      </c>
      <c r="U7" s="552"/>
      <c r="V7" s="552"/>
      <c r="W7" s="552"/>
      <c r="X7" s="566"/>
      <c r="Y7" s="551" t="s">
        <v>153</v>
      </c>
      <c r="Z7" s="552"/>
      <c r="AA7" s="552"/>
      <c r="AB7" s="552"/>
      <c r="AC7" s="553"/>
      <c r="AD7" s="555" t="s">
        <v>154</v>
      </c>
      <c r="AE7" s="552"/>
      <c r="AF7" s="552"/>
      <c r="AG7" s="552"/>
      <c r="AH7" s="611"/>
      <c r="AI7" s="551" t="s">
        <v>155</v>
      </c>
      <c r="AJ7" s="552"/>
      <c r="AK7" s="552"/>
      <c r="AL7" s="552"/>
      <c r="AM7" s="553"/>
      <c r="AN7" s="555" t="s">
        <v>156</v>
      </c>
      <c r="AO7" s="552"/>
      <c r="AP7" s="552"/>
      <c r="AQ7" s="552"/>
      <c r="AR7" s="566"/>
      <c r="AS7" s="551" t="s">
        <v>157</v>
      </c>
      <c r="AT7" s="552"/>
      <c r="AU7" s="552"/>
      <c r="AV7" s="552"/>
      <c r="AW7" s="553"/>
      <c r="AX7" s="555" t="s">
        <v>158</v>
      </c>
      <c r="AY7" s="552"/>
      <c r="AZ7" s="552"/>
      <c r="BA7" s="552"/>
      <c r="BB7" s="611"/>
      <c r="BC7" s="551" t="s">
        <v>159</v>
      </c>
      <c r="BD7" s="552"/>
      <c r="BE7" s="552"/>
      <c r="BF7" s="552"/>
      <c r="BG7" s="553"/>
      <c r="BH7" s="555" t="s">
        <v>160</v>
      </c>
      <c r="BI7" s="552"/>
      <c r="BJ7" s="552"/>
      <c r="BK7" s="552"/>
      <c r="BL7" s="611"/>
      <c r="BM7" s="551" t="s">
        <v>161</v>
      </c>
      <c r="BN7" s="552"/>
      <c r="BO7" s="552"/>
      <c r="BP7" s="552"/>
      <c r="BQ7" s="553"/>
      <c r="BR7" s="555" t="s">
        <v>162</v>
      </c>
      <c r="BS7" s="552"/>
      <c r="BT7" s="552"/>
      <c r="BU7" s="552"/>
      <c r="BV7" s="566"/>
      <c r="BW7" s="572" t="s">
        <v>163</v>
      </c>
      <c r="BX7" s="573"/>
      <c r="BY7" s="573"/>
      <c r="BZ7" s="573"/>
      <c r="CA7" s="574"/>
      <c r="CB7" s="565" t="s">
        <v>164</v>
      </c>
      <c r="CC7" s="552"/>
      <c r="CD7" s="552"/>
      <c r="CE7" s="552"/>
      <c r="CF7" s="566"/>
      <c r="CG7" s="613" t="s">
        <v>165</v>
      </c>
      <c r="CH7" s="553"/>
      <c r="CI7" s="553"/>
      <c r="CJ7" s="553"/>
      <c r="CK7" s="554"/>
      <c r="CL7" s="554" t="s">
        <v>166</v>
      </c>
      <c r="CM7" s="555"/>
      <c r="CN7" s="555"/>
      <c r="CO7" s="555"/>
      <c r="CP7" s="556"/>
      <c r="CQ7" s="575" t="s">
        <v>167</v>
      </c>
      <c r="CR7" s="576"/>
      <c r="CS7" s="576"/>
      <c r="CT7" s="576"/>
      <c r="CU7" s="577"/>
      <c r="CV7" s="553" t="s">
        <v>168</v>
      </c>
      <c r="CW7" s="552"/>
      <c r="CX7" s="552"/>
      <c r="CY7" s="552"/>
      <c r="CZ7" s="556"/>
      <c r="DA7" s="575" t="s">
        <v>169</v>
      </c>
      <c r="DB7" s="576"/>
      <c r="DC7" s="576"/>
      <c r="DD7" s="576"/>
      <c r="DE7" s="577"/>
      <c r="DF7" s="553" t="s">
        <v>170</v>
      </c>
      <c r="DG7" s="552"/>
      <c r="DH7" s="552"/>
      <c r="DI7" s="552"/>
      <c r="DJ7" s="556"/>
    </row>
    <row r="8" spans="1:219" ht="43.5" customHeight="1" x14ac:dyDescent="0.2">
      <c r="A8" s="609"/>
      <c r="B8" s="493"/>
      <c r="C8" s="469"/>
      <c r="D8" s="484"/>
      <c r="E8" s="483"/>
      <c r="F8" s="483"/>
      <c r="G8" s="501"/>
      <c r="H8" s="621"/>
      <c r="I8" s="624"/>
      <c r="J8" s="466"/>
      <c r="K8" s="466"/>
      <c r="L8" s="466"/>
      <c r="M8" s="466"/>
      <c r="N8" s="474"/>
      <c r="O8" s="561" t="s">
        <v>144</v>
      </c>
      <c r="P8" s="559" t="s">
        <v>23</v>
      </c>
      <c r="Q8" s="557" t="s">
        <v>245</v>
      </c>
      <c r="R8" s="578" t="s">
        <v>41</v>
      </c>
      <c r="S8" s="563" t="s">
        <v>92</v>
      </c>
      <c r="T8" s="561" t="s">
        <v>144</v>
      </c>
      <c r="U8" s="559" t="s">
        <v>23</v>
      </c>
      <c r="V8" s="557" t="s">
        <v>245</v>
      </c>
      <c r="W8" s="578" t="s">
        <v>41</v>
      </c>
      <c r="X8" s="563" t="s">
        <v>92</v>
      </c>
      <c r="Y8" s="561" t="s">
        <v>144</v>
      </c>
      <c r="Z8" s="559" t="s">
        <v>23</v>
      </c>
      <c r="AA8" s="557" t="s">
        <v>245</v>
      </c>
      <c r="AB8" s="578" t="s">
        <v>41</v>
      </c>
      <c r="AC8" s="563" t="s">
        <v>92</v>
      </c>
      <c r="AD8" s="561" t="s">
        <v>144</v>
      </c>
      <c r="AE8" s="559" t="s">
        <v>23</v>
      </c>
      <c r="AF8" s="557" t="s">
        <v>245</v>
      </c>
      <c r="AG8" s="578" t="s">
        <v>41</v>
      </c>
      <c r="AH8" s="563" t="s">
        <v>92</v>
      </c>
      <c r="AI8" s="561" t="s">
        <v>144</v>
      </c>
      <c r="AJ8" s="559" t="s">
        <v>23</v>
      </c>
      <c r="AK8" s="557" t="s">
        <v>245</v>
      </c>
      <c r="AL8" s="578" t="s">
        <v>41</v>
      </c>
      <c r="AM8" s="563" t="s">
        <v>92</v>
      </c>
      <c r="AN8" s="561" t="s">
        <v>144</v>
      </c>
      <c r="AO8" s="559" t="s">
        <v>23</v>
      </c>
      <c r="AP8" s="557" t="s">
        <v>245</v>
      </c>
      <c r="AQ8" s="578" t="s">
        <v>41</v>
      </c>
      <c r="AR8" s="563" t="s">
        <v>92</v>
      </c>
      <c r="AS8" s="561" t="s">
        <v>144</v>
      </c>
      <c r="AT8" s="559" t="s">
        <v>23</v>
      </c>
      <c r="AU8" s="557" t="s">
        <v>245</v>
      </c>
      <c r="AV8" s="578" t="s">
        <v>41</v>
      </c>
      <c r="AW8" s="563" t="s">
        <v>92</v>
      </c>
      <c r="AX8" s="561" t="s">
        <v>144</v>
      </c>
      <c r="AY8" s="559" t="s">
        <v>23</v>
      </c>
      <c r="AZ8" s="557" t="s">
        <v>245</v>
      </c>
      <c r="BA8" s="578" t="s">
        <v>41</v>
      </c>
      <c r="BB8" s="563" t="s">
        <v>92</v>
      </c>
      <c r="BC8" s="561" t="s">
        <v>144</v>
      </c>
      <c r="BD8" s="559" t="s">
        <v>23</v>
      </c>
      <c r="BE8" s="557" t="s">
        <v>245</v>
      </c>
      <c r="BF8" s="578" t="s">
        <v>41</v>
      </c>
      <c r="BG8" s="563" t="s">
        <v>92</v>
      </c>
      <c r="BH8" s="561" t="s">
        <v>144</v>
      </c>
      <c r="BI8" s="559" t="s">
        <v>23</v>
      </c>
      <c r="BJ8" s="557" t="s">
        <v>245</v>
      </c>
      <c r="BK8" s="578" t="s">
        <v>41</v>
      </c>
      <c r="BL8" s="563" t="s">
        <v>92</v>
      </c>
      <c r="BM8" s="561" t="s">
        <v>144</v>
      </c>
      <c r="BN8" s="559" t="s">
        <v>23</v>
      </c>
      <c r="BO8" s="557" t="s">
        <v>245</v>
      </c>
      <c r="BP8" s="578" t="s">
        <v>41</v>
      </c>
      <c r="BQ8" s="563" t="s">
        <v>92</v>
      </c>
      <c r="BR8" s="561" t="s">
        <v>144</v>
      </c>
      <c r="BS8" s="559" t="s">
        <v>23</v>
      </c>
      <c r="BT8" s="557" t="s">
        <v>245</v>
      </c>
      <c r="BU8" s="578" t="s">
        <v>41</v>
      </c>
      <c r="BV8" s="563" t="s">
        <v>92</v>
      </c>
      <c r="BW8" s="561" t="s">
        <v>144</v>
      </c>
      <c r="BX8" s="559" t="s">
        <v>23</v>
      </c>
      <c r="BY8" s="557" t="s">
        <v>245</v>
      </c>
      <c r="BZ8" s="578" t="s">
        <v>41</v>
      </c>
      <c r="CA8" s="563" t="s">
        <v>92</v>
      </c>
      <c r="CB8" s="561" t="s">
        <v>144</v>
      </c>
      <c r="CC8" s="559" t="s">
        <v>23</v>
      </c>
      <c r="CD8" s="557" t="s">
        <v>245</v>
      </c>
      <c r="CE8" s="578" t="s">
        <v>41</v>
      </c>
      <c r="CF8" s="563" t="s">
        <v>92</v>
      </c>
      <c r="CG8" s="561" t="s">
        <v>144</v>
      </c>
      <c r="CH8" s="559" t="s">
        <v>23</v>
      </c>
      <c r="CI8" s="557" t="s">
        <v>245</v>
      </c>
      <c r="CJ8" s="578" t="s">
        <v>41</v>
      </c>
      <c r="CK8" s="563" t="s">
        <v>92</v>
      </c>
      <c r="CL8" s="561" t="s">
        <v>144</v>
      </c>
      <c r="CM8" s="559" t="s">
        <v>23</v>
      </c>
      <c r="CN8" s="557" t="s">
        <v>245</v>
      </c>
      <c r="CO8" s="578" t="s">
        <v>41</v>
      </c>
      <c r="CP8" s="563" t="s">
        <v>92</v>
      </c>
      <c r="CQ8" s="561" t="s">
        <v>144</v>
      </c>
      <c r="CR8" s="559" t="s">
        <v>23</v>
      </c>
      <c r="CS8" s="557" t="s">
        <v>245</v>
      </c>
      <c r="CT8" s="578" t="s">
        <v>41</v>
      </c>
      <c r="CU8" s="563" t="s">
        <v>92</v>
      </c>
      <c r="CV8" s="561" t="s">
        <v>144</v>
      </c>
      <c r="CW8" s="559" t="s">
        <v>23</v>
      </c>
      <c r="CX8" s="557" t="s">
        <v>245</v>
      </c>
      <c r="CY8" s="578" t="s">
        <v>41</v>
      </c>
      <c r="CZ8" s="563" t="s">
        <v>92</v>
      </c>
      <c r="DA8" s="561" t="s">
        <v>144</v>
      </c>
      <c r="DB8" s="559" t="s">
        <v>23</v>
      </c>
      <c r="DC8" s="557" t="s">
        <v>245</v>
      </c>
      <c r="DD8" s="578" t="s">
        <v>41</v>
      </c>
      <c r="DE8" s="563" t="s">
        <v>92</v>
      </c>
      <c r="DF8" s="561" t="s">
        <v>144</v>
      </c>
      <c r="DG8" s="559" t="s">
        <v>23</v>
      </c>
      <c r="DH8" s="557" t="s">
        <v>245</v>
      </c>
      <c r="DI8" s="578" t="s">
        <v>41</v>
      </c>
      <c r="DJ8" s="567" t="s">
        <v>92</v>
      </c>
    </row>
    <row r="9" spans="1:219" ht="32.25" customHeight="1" thickBot="1" x14ac:dyDescent="0.25">
      <c r="A9" s="610"/>
      <c r="B9" s="494"/>
      <c r="C9" s="470"/>
      <c r="D9" s="485"/>
      <c r="E9" s="514"/>
      <c r="F9" s="514"/>
      <c r="G9" s="502"/>
      <c r="H9" s="622"/>
      <c r="I9" s="625"/>
      <c r="J9" s="467"/>
      <c r="K9" s="467"/>
      <c r="L9" s="467"/>
      <c r="M9" s="467"/>
      <c r="N9" s="497"/>
      <c r="O9" s="562"/>
      <c r="P9" s="560"/>
      <c r="Q9" s="558"/>
      <c r="R9" s="579"/>
      <c r="S9" s="564"/>
      <c r="T9" s="562"/>
      <c r="U9" s="560"/>
      <c r="V9" s="558"/>
      <c r="W9" s="579"/>
      <c r="X9" s="564"/>
      <c r="Y9" s="562"/>
      <c r="Z9" s="560"/>
      <c r="AA9" s="558"/>
      <c r="AB9" s="579"/>
      <c r="AC9" s="564"/>
      <c r="AD9" s="562"/>
      <c r="AE9" s="560"/>
      <c r="AF9" s="558"/>
      <c r="AG9" s="579"/>
      <c r="AH9" s="564"/>
      <c r="AI9" s="562"/>
      <c r="AJ9" s="560"/>
      <c r="AK9" s="558"/>
      <c r="AL9" s="579"/>
      <c r="AM9" s="564"/>
      <c r="AN9" s="562"/>
      <c r="AO9" s="560"/>
      <c r="AP9" s="558"/>
      <c r="AQ9" s="579"/>
      <c r="AR9" s="564"/>
      <c r="AS9" s="562"/>
      <c r="AT9" s="560"/>
      <c r="AU9" s="558"/>
      <c r="AV9" s="579"/>
      <c r="AW9" s="564"/>
      <c r="AX9" s="562"/>
      <c r="AY9" s="560"/>
      <c r="AZ9" s="558"/>
      <c r="BA9" s="579"/>
      <c r="BB9" s="564"/>
      <c r="BC9" s="562"/>
      <c r="BD9" s="560"/>
      <c r="BE9" s="558"/>
      <c r="BF9" s="579"/>
      <c r="BG9" s="564"/>
      <c r="BH9" s="562"/>
      <c r="BI9" s="560"/>
      <c r="BJ9" s="558"/>
      <c r="BK9" s="579"/>
      <c r="BL9" s="564"/>
      <c r="BM9" s="562"/>
      <c r="BN9" s="560"/>
      <c r="BO9" s="558"/>
      <c r="BP9" s="579"/>
      <c r="BQ9" s="564"/>
      <c r="BR9" s="562"/>
      <c r="BS9" s="560"/>
      <c r="BT9" s="558"/>
      <c r="BU9" s="579"/>
      <c r="BV9" s="564"/>
      <c r="BW9" s="562"/>
      <c r="BX9" s="560"/>
      <c r="BY9" s="558"/>
      <c r="BZ9" s="579"/>
      <c r="CA9" s="564"/>
      <c r="CB9" s="562"/>
      <c r="CC9" s="560"/>
      <c r="CD9" s="558"/>
      <c r="CE9" s="579"/>
      <c r="CF9" s="564"/>
      <c r="CG9" s="562"/>
      <c r="CH9" s="560"/>
      <c r="CI9" s="558"/>
      <c r="CJ9" s="579"/>
      <c r="CK9" s="564"/>
      <c r="CL9" s="562"/>
      <c r="CM9" s="560"/>
      <c r="CN9" s="558"/>
      <c r="CO9" s="579"/>
      <c r="CP9" s="564"/>
      <c r="CQ9" s="562"/>
      <c r="CR9" s="560"/>
      <c r="CS9" s="558"/>
      <c r="CT9" s="579"/>
      <c r="CU9" s="564"/>
      <c r="CV9" s="562"/>
      <c r="CW9" s="560"/>
      <c r="CX9" s="558"/>
      <c r="CY9" s="579"/>
      <c r="CZ9" s="564"/>
      <c r="DA9" s="562"/>
      <c r="DB9" s="560"/>
      <c r="DC9" s="558"/>
      <c r="DD9" s="579"/>
      <c r="DE9" s="564"/>
      <c r="DF9" s="562"/>
      <c r="DG9" s="560"/>
      <c r="DH9" s="558"/>
      <c r="DI9" s="579"/>
      <c r="DJ9" s="568"/>
    </row>
    <row r="10" spans="1:219" s="51" customFormat="1" ht="15.95" customHeight="1" x14ac:dyDescent="0.2">
      <c r="A10" s="163" t="s">
        <v>129</v>
      </c>
      <c r="B10" s="161"/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231"/>
      <c r="Q10" s="231"/>
      <c r="R10" s="231"/>
      <c r="S10" s="161"/>
      <c r="T10" s="161"/>
      <c r="U10" s="161"/>
      <c r="V10" s="161"/>
      <c r="W10" s="161"/>
      <c r="X10" s="161"/>
      <c r="Y10" s="161"/>
      <c r="Z10" s="161"/>
      <c r="AA10" s="161"/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1"/>
      <c r="AS10" s="161"/>
      <c r="AT10" s="161"/>
      <c r="AU10" s="161"/>
      <c r="AV10" s="161"/>
      <c r="AW10" s="161"/>
      <c r="AX10" s="161"/>
      <c r="AY10" s="161"/>
      <c r="AZ10" s="161"/>
      <c r="BA10" s="161"/>
      <c r="BB10" s="161"/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161"/>
      <c r="BO10" s="161"/>
      <c r="BP10" s="161"/>
      <c r="BQ10" s="161"/>
      <c r="BR10" s="161"/>
      <c r="BS10" s="161"/>
      <c r="BT10" s="161"/>
      <c r="BU10" s="161"/>
      <c r="BV10" s="161"/>
      <c r="BW10" s="161"/>
      <c r="BX10" s="161"/>
      <c r="BY10" s="161"/>
      <c r="BZ10" s="161"/>
      <c r="CA10" s="161"/>
      <c r="CB10" s="161"/>
      <c r="CC10" s="161"/>
      <c r="CD10" s="161"/>
      <c r="CE10" s="161"/>
      <c r="CF10" s="161"/>
      <c r="CG10" s="161"/>
      <c r="CH10" s="161"/>
      <c r="CI10" s="161"/>
      <c r="CJ10" s="161"/>
      <c r="CK10" s="161"/>
      <c r="CL10" s="161"/>
      <c r="CM10" s="161"/>
      <c r="CN10" s="161"/>
      <c r="CO10" s="161"/>
      <c r="CP10" s="161"/>
      <c r="CQ10" s="161"/>
      <c r="CR10" s="161"/>
      <c r="CS10" s="161"/>
      <c r="CT10" s="161"/>
      <c r="CU10" s="161"/>
      <c r="CV10" s="161"/>
      <c r="CW10" s="161"/>
      <c r="CX10" s="161"/>
      <c r="CY10" s="161"/>
      <c r="CZ10" s="161"/>
      <c r="DA10" s="161"/>
      <c r="DB10" s="161"/>
      <c r="DC10" s="161"/>
      <c r="DD10" s="161"/>
      <c r="DE10" s="161"/>
      <c r="DF10" s="161"/>
      <c r="DG10" s="161"/>
      <c r="DH10" s="161"/>
      <c r="DI10" s="161"/>
      <c r="DJ10" s="162"/>
      <c r="DL10" s="51" t="s">
        <v>263</v>
      </c>
      <c r="EG10" s="51" t="s">
        <v>264</v>
      </c>
      <c r="FB10" s="51" t="s">
        <v>265</v>
      </c>
      <c r="FW10" s="51" t="s">
        <v>266</v>
      </c>
      <c r="GR10" s="51" t="s">
        <v>267</v>
      </c>
    </row>
    <row r="11" spans="1:219" s="51" customFormat="1" ht="15.95" customHeight="1" x14ac:dyDescent="0.2">
      <c r="A11" s="600" t="s">
        <v>130</v>
      </c>
      <c r="B11" s="601"/>
      <c r="C11" s="601"/>
      <c r="D11" s="601"/>
      <c r="E11" s="601"/>
      <c r="F11" s="601"/>
      <c r="G11" s="601"/>
      <c r="H11" s="601"/>
      <c r="I11" s="601"/>
      <c r="J11" s="601"/>
      <c r="K11" s="601"/>
      <c r="L11" s="601"/>
      <c r="M11" s="601"/>
      <c r="N11" s="601"/>
      <c r="O11" s="601"/>
      <c r="P11" s="601"/>
      <c r="Q11" s="601"/>
      <c r="R11" s="601"/>
      <c r="S11" s="601"/>
      <c r="T11" s="601"/>
      <c r="U11" s="601"/>
      <c r="V11" s="601"/>
      <c r="W11" s="601"/>
      <c r="X11" s="601"/>
      <c r="Y11" s="601"/>
      <c r="Z11" s="601"/>
      <c r="AA11" s="601"/>
      <c r="AB11" s="601"/>
      <c r="AC11" s="601"/>
      <c r="AD11" s="601"/>
      <c r="AE11" s="601"/>
      <c r="AF11" s="601"/>
      <c r="AG11" s="601"/>
      <c r="AH11" s="601"/>
      <c r="AI11" s="601"/>
      <c r="AJ11" s="601"/>
      <c r="AK11" s="601"/>
      <c r="AL11" s="601"/>
      <c r="AM11" s="601"/>
      <c r="AN11" s="601"/>
      <c r="AO11" s="601"/>
      <c r="AP11" s="601"/>
      <c r="AQ11" s="601"/>
      <c r="AR11" s="601"/>
      <c r="AS11" s="601"/>
      <c r="AT11" s="601"/>
      <c r="AU11" s="601"/>
      <c r="AV11" s="601"/>
      <c r="AW11" s="601"/>
      <c r="AX11" s="601"/>
      <c r="AY11" s="601"/>
      <c r="AZ11" s="601"/>
      <c r="BA11" s="601"/>
      <c r="BB11" s="601"/>
      <c r="BC11" s="164"/>
      <c r="BD11" s="164"/>
      <c r="BE11" s="164"/>
      <c r="BF11" s="164"/>
      <c r="BG11" s="164"/>
      <c r="BH11" s="164"/>
      <c r="BI11" s="164"/>
      <c r="BJ11" s="164"/>
      <c r="BK11" s="164"/>
      <c r="BL11" s="164"/>
      <c r="BM11" s="164"/>
      <c r="BN11" s="164"/>
      <c r="BO11" s="164"/>
      <c r="BP11" s="164"/>
      <c r="BQ11" s="164"/>
      <c r="BR11" s="164"/>
      <c r="BS11" s="164"/>
      <c r="BT11" s="164"/>
      <c r="BU11" s="164"/>
      <c r="BV11" s="164"/>
      <c r="BW11" s="164"/>
      <c r="BX11" s="164"/>
      <c r="BY11" s="164"/>
      <c r="BZ11" s="164"/>
      <c r="CA11" s="164"/>
      <c r="CB11" s="164"/>
      <c r="CC11" s="164"/>
      <c r="CD11" s="164"/>
      <c r="CE11" s="164"/>
      <c r="CF11" s="164"/>
      <c r="CG11" s="164"/>
      <c r="CH11" s="164"/>
      <c r="CI11" s="164"/>
      <c r="CJ11" s="164"/>
      <c r="CK11" s="164"/>
      <c r="CL11" s="164"/>
      <c r="CM11" s="164"/>
      <c r="CN11" s="164"/>
      <c r="CO11" s="164"/>
      <c r="CP11" s="164"/>
      <c r="CQ11" s="164"/>
      <c r="CR11" s="164"/>
      <c r="CS11" s="164"/>
      <c r="CT11" s="164"/>
      <c r="CU11" s="164"/>
      <c r="CV11" s="164"/>
      <c r="CW11" s="164"/>
      <c r="CX11" s="164"/>
      <c r="CY11" s="164"/>
      <c r="CZ11" s="164"/>
      <c r="DA11" s="164"/>
      <c r="DB11" s="164"/>
      <c r="DC11" s="164"/>
      <c r="DD11" s="164"/>
      <c r="DE11" s="164"/>
      <c r="DF11" s="164"/>
      <c r="DG11" s="164"/>
      <c r="DH11" s="164"/>
      <c r="DI11" s="164"/>
      <c r="DJ11" s="165"/>
      <c r="DL11" s="254">
        <v>1</v>
      </c>
      <c r="DM11" s="254">
        <v>2</v>
      </c>
      <c r="DN11" s="254">
        <v>3</v>
      </c>
      <c r="DO11" s="254">
        <v>4</v>
      </c>
      <c r="DP11" s="254">
        <v>5</v>
      </c>
      <c r="DQ11" s="254">
        <v>6</v>
      </c>
      <c r="DR11" s="254">
        <v>7</v>
      </c>
      <c r="DS11" s="254">
        <v>8</v>
      </c>
      <c r="DT11" s="254">
        <v>9</v>
      </c>
      <c r="DU11" s="254">
        <v>10</v>
      </c>
      <c r="DV11" s="254">
        <v>11</v>
      </c>
      <c r="DW11" s="254">
        <v>12</v>
      </c>
      <c r="DX11" s="254">
        <v>13</v>
      </c>
      <c r="DY11" s="254">
        <v>14</v>
      </c>
      <c r="DZ11" s="254">
        <v>15</v>
      </c>
      <c r="EA11" s="254">
        <v>16</v>
      </c>
      <c r="EB11" s="254">
        <v>17</v>
      </c>
      <c r="EC11" s="254">
        <v>18</v>
      </c>
      <c r="ED11" s="254">
        <v>19</v>
      </c>
      <c r="EE11" s="254">
        <v>20</v>
      </c>
      <c r="EG11" s="254">
        <v>1</v>
      </c>
      <c r="EH11" s="254">
        <v>2</v>
      </c>
      <c r="EI11" s="254">
        <v>3</v>
      </c>
      <c r="EJ11" s="254">
        <v>4</v>
      </c>
      <c r="EK11" s="254">
        <v>5</v>
      </c>
      <c r="EL11" s="254">
        <v>6</v>
      </c>
      <c r="EM11" s="254">
        <v>7</v>
      </c>
      <c r="EN11" s="254">
        <v>8</v>
      </c>
      <c r="EO11" s="254">
        <v>9</v>
      </c>
      <c r="EP11" s="254">
        <v>10</v>
      </c>
      <c r="EQ11" s="254">
        <v>11</v>
      </c>
      <c r="ER11" s="254">
        <v>12</v>
      </c>
      <c r="ES11" s="254">
        <v>13</v>
      </c>
      <c r="ET11" s="254">
        <v>14</v>
      </c>
      <c r="EU11" s="254">
        <v>15</v>
      </c>
      <c r="EV11" s="254">
        <v>16</v>
      </c>
      <c r="EW11" s="254">
        <v>17</v>
      </c>
      <c r="EX11" s="254">
        <v>18</v>
      </c>
      <c r="EY11" s="254">
        <v>19</v>
      </c>
      <c r="EZ11" s="254">
        <v>20</v>
      </c>
      <c r="FB11" s="254">
        <v>1</v>
      </c>
      <c r="FC11" s="254">
        <v>2</v>
      </c>
      <c r="FD11" s="254">
        <v>3</v>
      </c>
      <c r="FE11" s="254">
        <v>4</v>
      </c>
      <c r="FF11" s="254">
        <v>5</v>
      </c>
      <c r="FG11" s="254">
        <v>6</v>
      </c>
      <c r="FH11" s="254">
        <v>7</v>
      </c>
      <c r="FI11" s="254">
        <v>8</v>
      </c>
      <c r="FJ11" s="254">
        <v>9</v>
      </c>
      <c r="FK11" s="254">
        <v>10</v>
      </c>
      <c r="FL11" s="254">
        <v>11</v>
      </c>
      <c r="FM11" s="254">
        <v>12</v>
      </c>
      <c r="FN11" s="254">
        <v>13</v>
      </c>
      <c r="FO11" s="254">
        <v>14</v>
      </c>
      <c r="FP11" s="254">
        <v>15</v>
      </c>
      <c r="FQ11" s="254">
        <v>16</v>
      </c>
      <c r="FR11" s="254">
        <v>17</v>
      </c>
      <c r="FS11" s="254">
        <v>18</v>
      </c>
      <c r="FT11" s="254">
        <v>19</v>
      </c>
      <c r="FU11" s="254">
        <v>20</v>
      </c>
      <c r="FW11" s="254">
        <v>1</v>
      </c>
      <c r="FX11" s="254">
        <v>2</v>
      </c>
      <c r="FY11" s="254">
        <v>3</v>
      </c>
      <c r="FZ11" s="254">
        <v>4</v>
      </c>
      <c r="GA11" s="254">
        <v>5</v>
      </c>
      <c r="GB11" s="254">
        <v>6</v>
      </c>
      <c r="GC11" s="254">
        <v>7</v>
      </c>
      <c r="GD11" s="254">
        <v>8</v>
      </c>
      <c r="GE11" s="254">
        <v>9</v>
      </c>
      <c r="GF11" s="254">
        <v>10</v>
      </c>
      <c r="GG11" s="254">
        <v>11</v>
      </c>
      <c r="GH11" s="254">
        <v>12</v>
      </c>
      <c r="GI11" s="254">
        <v>13</v>
      </c>
      <c r="GJ11" s="254">
        <v>14</v>
      </c>
      <c r="GK11" s="254">
        <v>15</v>
      </c>
      <c r="GL11" s="254">
        <v>16</v>
      </c>
      <c r="GM11" s="254">
        <v>17</v>
      </c>
      <c r="GN11" s="254">
        <v>18</v>
      </c>
      <c r="GO11" s="254">
        <v>19</v>
      </c>
      <c r="GP11" s="254">
        <v>20</v>
      </c>
      <c r="GR11" s="254">
        <v>1</v>
      </c>
      <c r="GS11" s="254">
        <v>2</v>
      </c>
      <c r="GT11" s="254">
        <v>3</v>
      </c>
      <c r="GU11" s="254">
        <v>4</v>
      </c>
      <c r="GV11" s="254">
        <v>5</v>
      </c>
      <c r="GW11" s="254">
        <v>6</v>
      </c>
      <c r="GX11" s="254">
        <v>7</v>
      </c>
      <c r="GY11" s="254">
        <v>8</v>
      </c>
      <c r="GZ11" s="254">
        <v>9</v>
      </c>
      <c r="HA11" s="254">
        <v>10</v>
      </c>
      <c r="HB11" s="254">
        <v>11</v>
      </c>
      <c r="HC11" s="254">
        <v>12</v>
      </c>
      <c r="HD11" s="254">
        <v>13</v>
      </c>
      <c r="HE11" s="254">
        <v>14</v>
      </c>
      <c r="HF11" s="254">
        <v>15</v>
      </c>
      <c r="HG11" s="254">
        <v>16</v>
      </c>
      <c r="HH11" s="254">
        <v>17</v>
      </c>
      <c r="HI11" s="254">
        <v>18</v>
      </c>
      <c r="HJ11" s="254">
        <v>19</v>
      </c>
      <c r="HK11" s="254">
        <v>20</v>
      </c>
    </row>
    <row r="12" spans="1:219" s="59" customFormat="1" ht="15.95" customHeight="1" x14ac:dyDescent="0.25">
      <c r="A12" s="175" t="s">
        <v>100</v>
      </c>
      <c r="B12" s="135" t="s">
        <v>286</v>
      </c>
      <c r="C12" s="52"/>
      <c r="D12" s="53">
        <v>1</v>
      </c>
      <c r="E12" s="54"/>
      <c r="F12" s="160"/>
      <c r="G12" s="55"/>
      <c r="H12" s="275">
        <v>3</v>
      </c>
      <c r="I12" s="276">
        <f>H12*30</f>
        <v>90</v>
      </c>
      <c r="J12" s="277">
        <f t="shared" ref="J12:M14" si="0">IF(Т_РВО="Перший бакалаврський",IF(Т_ФН="денна",O12*$S$2+T12*$X$2+Y12*$AC$2+AD12*$AH$2+AI12*$AM$2+AN12*$AR$2+AS12*$AW$2+AX12*$BB$2+BC12*$BG$2+BH12*$BL$2+BM12*$BQ$2+BR12*$BV$2+BW12*$CA$2+CB12*$CF$2,O12+T12+Y12+AD12+AI12+AN12+AS12+AX12+BC12+BH12+BM12+BR12+BW12+CB12+CG12+CL12+CQ12+CV12+DA12+DF12),IF(Т_ФН="денна",O12*$S$2+T12*$X$2+Y12*$AC$2+AD12*$AH$2+AI12*$AM$2+AN12*$AR$2+AS12*$AW$2+AX12*$BB$2,O12+T12+Y12+AD12+AI12+AN12+AS12+AX12))</f>
        <v>32</v>
      </c>
      <c r="K12" s="277">
        <f t="shared" si="0"/>
        <v>0</v>
      </c>
      <c r="L12" s="326">
        <f t="shared" si="0"/>
        <v>32</v>
      </c>
      <c r="M12" s="326">
        <f t="shared" si="0"/>
        <v>0</v>
      </c>
      <c r="N12" s="278">
        <f>I12-J12</f>
        <v>58</v>
      </c>
      <c r="O12" s="279">
        <v>4</v>
      </c>
      <c r="P12" s="280"/>
      <c r="Q12" s="280">
        <v>4</v>
      </c>
      <c r="R12" s="280"/>
      <c r="S12" s="281">
        <v>3</v>
      </c>
      <c r="T12" s="279">
        <f>U12+V12+W12</f>
        <v>0</v>
      </c>
      <c r="U12" s="280"/>
      <c r="V12" s="280"/>
      <c r="W12" s="280"/>
      <c r="X12" s="281"/>
      <c r="Y12" s="279">
        <f>Z12+AA12+AB12</f>
        <v>0</v>
      </c>
      <c r="Z12" s="280"/>
      <c r="AA12" s="280"/>
      <c r="AB12" s="280"/>
      <c r="AC12" s="281"/>
      <c r="AD12" s="279">
        <f>AE12+AF12+AG12</f>
        <v>0</v>
      </c>
      <c r="AE12" s="280"/>
      <c r="AF12" s="280"/>
      <c r="AG12" s="280"/>
      <c r="AH12" s="281"/>
      <c r="AI12" s="279">
        <f>AJ12+AK12+AL12</f>
        <v>0</v>
      </c>
      <c r="AJ12" s="280"/>
      <c r="AK12" s="280"/>
      <c r="AL12" s="280"/>
      <c r="AM12" s="281"/>
      <c r="AN12" s="279">
        <f>AO12+AP12+AQ12</f>
        <v>0</v>
      </c>
      <c r="AO12" s="280"/>
      <c r="AP12" s="280"/>
      <c r="AQ12" s="280"/>
      <c r="AR12" s="281"/>
      <c r="AS12" s="279">
        <f>AT12+AU12+AV12</f>
        <v>0</v>
      </c>
      <c r="AT12" s="280"/>
      <c r="AU12" s="280"/>
      <c r="AV12" s="280"/>
      <c r="AW12" s="281"/>
      <c r="AX12" s="279">
        <f>AY12+AZ12+BA12</f>
        <v>0</v>
      </c>
      <c r="AY12" s="280"/>
      <c r="AZ12" s="280"/>
      <c r="BA12" s="280"/>
      <c r="BB12" s="281"/>
      <c r="BC12" s="232">
        <f>BD12+BE12+BF12</f>
        <v>0</v>
      </c>
      <c r="BD12" s="225"/>
      <c r="BE12" s="225"/>
      <c r="BF12" s="225"/>
      <c r="BG12" s="57"/>
      <c r="BH12" s="232">
        <f>BI12+BJ12+BK12</f>
        <v>0</v>
      </c>
      <c r="BI12" s="225"/>
      <c r="BJ12" s="225"/>
      <c r="BK12" s="225"/>
      <c r="BL12" s="57"/>
      <c r="BM12" s="232">
        <f>BN12+BO12+BP12</f>
        <v>0</v>
      </c>
      <c r="BN12" s="225"/>
      <c r="BO12" s="225"/>
      <c r="BP12" s="225"/>
      <c r="BQ12" s="57"/>
      <c r="BR12" s="232">
        <f>BS12+BT12+BU12</f>
        <v>0</v>
      </c>
      <c r="BS12" s="225"/>
      <c r="BT12" s="225"/>
      <c r="BU12" s="225"/>
      <c r="BV12" s="57"/>
      <c r="BW12" s="232">
        <f>BX12+BY12+BZ12</f>
        <v>0</v>
      </c>
      <c r="BX12" s="225"/>
      <c r="BY12" s="225"/>
      <c r="BZ12" s="225"/>
      <c r="CA12" s="57"/>
      <c r="CB12" s="232">
        <f>CC12+CD12+CE12</f>
        <v>0</v>
      </c>
      <c r="CC12" s="225"/>
      <c r="CD12" s="225"/>
      <c r="CE12" s="225"/>
      <c r="CF12" s="57"/>
      <c r="CG12" s="232">
        <f>CH12+CI12+CJ12</f>
        <v>0</v>
      </c>
      <c r="CH12" s="225"/>
      <c r="CI12" s="225"/>
      <c r="CJ12" s="225"/>
      <c r="CK12" s="57"/>
      <c r="CL12" s="232">
        <f>CM12+CN12+CO12</f>
        <v>0</v>
      </c>
      <c r="CM12" s="225"/>
      <c r="CN12" s="225"/>
      <c r="CO12" s="225"/>
      <c r="CP12" s="58"/>
      <c r="CQ12" s="232">
        <f>CR12+CS12+CT12</f>
        <v>0</v>
      </c>
      <c r="CR12" s="225"/>
      <c r="CS12" s="225"/>
      <c r="CT12" s="225"/>
      <c r="CU12" s="57"/>
      <c r="CV12" s="232">
        <f>CW12+CX12+CY12</f>
        <v>0</v>
      </c>
      <c r="CW12" s="225"/>
      <c r="CX12" s="225"/>
      <c r="CY12" s="225"/>
      <c r="CZ12" s="57"/>
      <c r="DA12" s="232">
        <f>DB12+DC12+DD12</f>
        <v>0</v>
      </c>
      <c r="DB12" s="225"/>
      <c r="DC12" s="225"/>
      <c r="DD12" s="225"/>
      <c r="DE12" s="57"/>
      <c r="DF12" s="232">
        <f>DG12+DH12+DI12</f>
        <v>0</v>
      </c>
      <c r="DG12" s="225"/>
      <c r="DH12" s="225"/>
      <c r="DI12" s="225"/>
      <c r="DJ12" s="58"/>
      <c r="DL12" s="255" t="str">
        <f>IFERROR(SEARCH(" "&amp;DL$11&amp;" "," "&amp;$C12&amp;" "),"")</f>
        <v/>
      </c>
      <c r="DM12" s="255" t="str">
        <f t="shared" ref="DM12:EE14" si="1">IFERROR(SEARCH(" "&amp;DM$11&amp;" "," "&amp;$C12&amp;" "),"")</f>
        <v/>
      </c>
      <c r="DN12" s="255" t="str">
        <f t="shared" si="1"/>
        <v/>
      </c>
      <c r="DO12" s="255" t="str">
        <f t="shared" si="1"/>
        <v/>
      </c>
      <c r="DP12" s="255" t="str">
        <f t="shared" si="1"/>
        <v/>
      </c>
      <c r="DQ12" s="255" t="str">
        <f t="shared" si="1"/>
        <v/>
      </c>
      <c r="DR12" s="255" t="str">
        <f t="shared" si="1"/>
        <v/>
      </c>
      <c r="DS12" s="255" t="str">
        <f t="shared" si="1"/>
        <v/>
      </c>
      <c r="DT12" s="255" t="str">
        <f t="shared" si="1"/>
        <v/>
      </c>
      <c r="DU12" s="255" t="str">
        <f t="shared" si="1"/>
        <v/>
      </c>
      <c r="DV12" s="255" t="str">
        <f t="shared" si="1"/>
        <v/>
      </c>
      <c r="DW12" s="255" t="str">
        <f t="shared" si="1"/>
        <v/>
      </c>
      <c r="DX12" s="255" t="str">
        <f t="shared" si="1"/>
        <v/>
      </c>
      <c r="DY12" s="255" t="str">
        <f t="shared" si="1"/>
        <v/>
      </c>
      <c r="DZ12" s="255" t="str">
        <f t="shared" si="1"/>
        <v/>
      </c>
      <c r="EA12" s="255" t="str">
        <f t="shared" si="1"/>
        <v/>
      </c>
      <c r="EB12" s="255" t="str">
        <f t="shared" si="1"/>
        <v/>
      </c>
      <c r="EC12" s="255" t="str">
        <f t="shared" si="1"/>
        <v/>
      </c>
      <c r="ED12" s="255" t="str">
        <f t="shared" si="1"/>
        <v/>
      </c>
      <c r="EE12" s="255" t="str">
        <f t="shared" si="1"/>
        <v/>
      </c>
      <c r="EF12" s="171"/>
      <c r="EG12" s="255">
        <f>IFERROR(SEARCH(" "&amp;EG$11&amp;" "," "&amp;$D12&amp;" "),"")</f>
        <v>1</v>
      </c>
      <c r="EH12" s="255" t="str">
        <f t="shared" ref="EH12:EZ15" si="2">IFERROR(SEARCH(" "&amp;EH$11&amp;" "," "&amp;$D12&amp;" "),"")</f>
        <v/>
      </c>
      <c r="EI12" s="255" t="str">
        <f t="shared" si="2"/>
        <v/>
      </c>
      <c r="EJ12" s="255" t="str">
        <f t="shared" si="2"/>
        <v/>
      </c>
      <c r="EK12" s="255" t="str">
        <f t="shared" si="2"/>
        <v/>
      </c>
      <c r="EL12" s="255" t="str">
        <f t="shared" si="2"/>
        <v/>
      </c>
      <c r="EM12" s="255" t="str">
        <f t="shared" si="2"/>
        <v/>
      </c>
      <c r="EN12" s="255" t="str">
        <f t="shared" si="2"/>
        <v/>
      </c>
      <c r="EO12" s="255" t="str">
        <f t="shared" si="2"/>
        <v/>
      </c>
      <c r="EP12" s="255" t="str">
        <f t="shared" si="2"/>
        <v/>
      </c>
      <c r="EQ12" s="255" t="str">
        <f t="shared" si="2"/>
        <v/>
      </c>
      <c r="ER12" s="255" t="str">
        <f t="shared" si="2"/>
        <v/>
      </c>
      <c r="ES12" s="255" t="str">
        <f t="shared" si="2"/>
        <v/>
      </c>
      <c r="ET12" s="255" t="str">
        <f t="shared" si="2"/>
        <v/>
      </c>
      <c r="EU12" s="255" t="str">
        <f t="shared" si="2"/>
        <v/>
      </c>
      <c r="EV12" s="255" t="str">
        <f t="shared" si="2"/>
        <v/>
      </c>
      <c r="EW12" s="255" t="str">
        <f t="shared" si="2"/>
        <v/>
      </c>
      <c r="EX12" s="255" t="str">
        <f t="shared" si="2"/>
        <v/>
      </c>
      <c r="EY12" s="255" t="str">
        <f t="shared" si="2"/>
        <v/>
      </c>
      <c r="EZ12" s="255" t="str">
        <f t="shared" si="2"/>
        <v/>
      </c>
      <c r="FA12" s="171"/>
      <c r="FB12" s="255" t="str">
        <f>IFERROR(SEARCH(" "&amp;FB$11&amp;" "," "&amp;$E12&amp;" "),"")</f>
        <v/>
      </c>
      <c r="FC12" s="255" t="str">
        <f t="shared" ref="FC12:FU14" si="3">IFERROR(SEARCH(" "&amp;FC$11&amp;" "," "&amp;$E12&amp;" "),"")</f>
        <v/>
      </c>
      <c r="FD12" s="255" t="str">
        <f t="shared" si="3"/>
        <v/>
      </c>
      <c r="FE12" s="255" t="str">
        <f t="shared" si="3"/>
        <v/>
      </c>
      <c r="FF12" s="255" t="str">
        <f t="shared" si="3"/>
        <v/>
      </c>
      <c r="FG12" s="255" t="str">
        <f t="shared" si="3"/>
        <v/>
      </c>
      <c r="FH12" s="255" t="str">
        <f t="shared" si="3"/>
        <v/>
      </c>
      <c r="FI12" s="255" t="str">
        <f t="shared" si="3"/>
        <v/>
      </c>
      <c r="FJ12" s="255" t="str">
        <f t="shared" si="3"/>
        <v/>
      </c>
      <c r="FK12" s="255" t="str">
        <f t="shared" si="3"/>
        <v/>
      </c>
      <c r="FL12" s="255" t="str">
        <f t="shared" si="3"/>
        <v/>
      </c>
      <c r="FM12" s="255" t="str">
        <f t="shared" si="3"/>
        <v/>
      </c>
      <c r="FN12" s="255" t="str">
        <f t="shared" si="3"/>
        <v/>
      </c>
      <c r="FO12" s="255" t="str">
        <f t="shared" si="3"/>
        <v/>
      </c>
      <c r="FP12" s="255" t="str">
        <f t="shared" si="3"/>
        <v/>
      </c>
      <c r="FQ12" s="255" t="str">
        <f t="shared" si="3"/>
        <v/>
      </c>
      <c r="FR12" s="255" t="str">
        <f t="shared" si="3"/>
        <v/>
      </c>
      <c r="FS12" s="255" t="str">
        <f t="shared" si="3"/>
        <v/>
      </c>
      <c r="FT12" s="255" t="str">
        <f t="shared" si="3"/>
        <v/>
      </c>
      <c r="FU12" s="255" t="str">
        <f t="shared" si="3"/>
        <v/>
      </c>
      <c r="FV12" s="171"/>
      <c r="FW12" s="255" t="str">
        <f>IFERROR(SEARCH(" "&amp;FW$11&amp;" "," "&amp;$F12&amp;" "),"")</f>
        <v/>
      </c>
      <c r="FX12" s="255" t="str">
        <f t="shared" ref="FX12:GP14" si="4">IFERROR(SEARCH(" "&amp;FX$11&amp;" "," "&amp;$F12&amp;" "),"")</f>
        <v/>
      </c>
      <c r="FY12" s="255" t="str">
        <f t="shared" si="4"/>
        <v/>
      </c>
      <c r="FZ12" s="255" t="str">
        <f t="shared" si="4"/>
        <v/>
      </c>
      <c r="GA12" s="255" t="str">
        <f t="shared" si="4"/>
        <v/>
      </c>
      <c r="GB12" s="255" t="str">
        <f t="shared" si="4"/>
        <v/>
      </c>
      <c r="GC12" s="255" t="str">
        <f t="shared" si="4"/>
        <v/>
      </c>
      <c r="GD12" s="255" t="str">
        <f t="shared" si="4"/>
        <v/>
      </c>
      <c r="GE12" s="255" t="str">
        <f t="shared" si="4"/>
        <v/>
      </c>
      <c r="GF12" s="255" t="str">
        <f t="shared" si="4"/>
        <v/>
      </c>
      <c r="GG12" s="255" t="str">
        <f t="shared" si="4"/>
        <v/>
      </c>
      <c r="GH12" s="255" t="str">
        <f t="shared" si="4"/>
        <v/>
      </c>
      <c r="GI12" s="255" t="str">
        <f t="shared" si="4"/>
        <v/>
      </c>
      <c r="GJ12" s="255" t="str">
        <f t="shared" si="4"/>
        <v/>
      </c>
      <c r="GK12" s="255" t="str">
        <f t="shared" si="4"/>
        <v/>
      </c>
      <c r="GL12" s="255" t="str">
        <f t="shared" si="4"/>
        <v/>
      </c>
      <c r="GM12" s="255" t="str">
        <f t="shared" si="4"/>
        <v/>
      </c>
      <c r="GN12" s="255" t="str">
        <f t="shared" si="4"/>
        <v/>
      </c>
      <c r="GO12" s="255" t="str">
        <f t="shared" si="4"/>
        <v/>
      </c>
      <c r="GP12" s="255" t="str">
        <f t="shared" si="4"/>
        <v/>
      </c>
      <c r="GQ12" s="171"/>
      <c r="GR12" s="255" t="str">
        <f>IFERROR(SEARCH(" "&amp;GR$11&amp;" "," "&amp;$G12&amp;" "),"")</f>
        <v/>
      </c>
      <c r="GS12" s="255" t="str">
        <f t="shared" ref="GS12:HK14" si="5">IFERROR(SEARCH(" "&amp;GS$11&amp;" "," "&amp;$G12&amp;" "),"")</f>
        <v/>
      </c>
      <c r="GT12" s="255" t="str">
        <f t="shared" si="5"/>
        <v/>
      </c>
      <c r="GU12" s="255" t="str">
        <f t="shared" si="5"/>
        <v/>
      </c>
      <c r="GV12" s="255" t="str">
        <f t="shared" si="5"/>
        <v/>
      </c>
      <c r="GW12" s="255" t="str">
        <f t="shared" si="5"/>
        <v/>
      </c>
      <c r="GX12" s="255" t="str">
        <f t="shared" si="5"/>
        <v/>
      </c>
      <c r="GY12" s="255" t="str">
        <f t="shared" si="5"/>
        <v/>
      </c>
      <c r="GZ12" s="255" t="str">
        <f t="shared" si="5"/>
        <v/>
      </c>
      <c r="HA12" s="255" t="str">
        <f t="shared" si="5"/>
        <v/>
      </c>
      <c r="HB12" s="255" t="str">
        <f t="shared" si="5"/>
        <v/>
      </c>
      <c r="HC12" s="255" t="str">
        <f t="shared" si="5"/>
        <v/>
      </c>
      <c r="HD12" s="255" t="str">
        <f t="shared" si="5"/>
        <v/>
      </c>
      <c r="HE12" s="255" t="str">
        <f t="shared" si="5"/>
        <v/>
      </c>
      <c r="HF12" s="255" t="str">
        <f t="shared" si="5"/>
        <v/>
      </c>
      <c r="HG12" s="255" t="str">
        <f t="shared" si="5"/>
        <v/>
      </c>
      <c r="HH12" s="255" t="str">
        <f t="shared" si="5"/>
        <v/>
      </c>
      <c r="HI12" s="255" t="str">
        <f t="shared" si="5"/>
        <v/>
      </c>
      <c r="HJ12" s="255" t="str">
        <f t="shared" si="5"/>
        <v/>
      </c>
      <c r="HK12" s="255" t="str">
        <f t="shared" si="5"/>
        <v/>
      </c>
    </row>
    <row r="13" spans="1:219" s="59" customFormat="1" ht="15.95" customHeight="1" x14ac:dyDescent="0.25">
      <c r="A13" s="175" t="s">
        <v>101</v>
      </c>
      <c r="B13" s="135" t="s">
        <v>288</v>
      </c>
      <c r="C13" s="167"/>
      <c r="D13" s="53">
        <v>2</v>
      </c>
      <c r="E13" s="54"/>
      <c r="F13" s="160"/>
      <c r="G13" s="170"/>
      <c r="H13" s="275">
        <v>3</v>
      </c>
      <c r="I13" s="276">
        <f>H13*30</f>
        <v>90</v>
      </c>
      <c r="J13" s="277">
        <f>IF(Т_РВО="Перший бакалаврський",IF(Т_ФН="денна",O13*$S$2+T13*$X$2+Y13*$AC$2+AD13*$AH$2+AI13*$AM$2+AN13*$AR$2+AS13*$AW$2+AX13*$BB$2+BC13*$BG$2+BH13*$BL$2+BM13*$BQ$2+BR13*$BV$2+BW13*$CA$2+CB13*$CF$2,O13+T13+Y13+AD13+AI13+AN13+AS13+AX13+BC13+BH13+BM13+BR13+BW13+CB13+CG13+CL13+CQ13+CV13+DA13+DF13),IF(Т_ФН="денна",O13*$S$2+T13*$X$2+Y13*$AC$2+AD13*$AH$2+AI13*$AM$2+AN13*$AR$2+AS13*$AW$2+AX13*$BB$2,O13+T13+Y13+AD13+AI13+AN13+AS13+AX13))</f>
        <v>32</v>
      </c>
      <c r="K13" s="277">
        <f t="shared" si="0"/>
        <v>16</v>
      </c>
      <c r="L13" s="326">
        <f t="shared" si="0"/>
        <v>16</v>
      </c>
      <c r="M13" s="326">
        <f t="shared" si="0"/>
        <v>0</v>
      </c>
      <c r="N13" s="278">
        <f>I13-J13</f>
        <v>58</v>
      </c>
      <c r="O13" s="279">
        <f>P13+Q13+R13</f>
        <v>0</v>
      </c>
      <c r="P13" s="282"/>
      <c r="Q13" s="282"/>
      <c r="R13" s="282"/>
      <c r="S13" s="283"/>
      <c r="T13" s="279">
        <v>4</v>
      </c>
      <c r="U13" s="282">
        <v>2</v>
      </c>
      <c r="V13" s="282">
        <v>2</v>
      </c>
      <c r="W13" s="282"/>
      <c r="X13" s="283">
        <v>3</v>
      </c>
      <c r="Y13" s="279">
        <f>Z13+AA13+AB13</f>
        <v>0</v>
      </c>
      <c r="Z13" s="282"/>
      <c r="AA13" s="282"/>
      <c r="AB13" s="282"/>
      <c r="AC13" s="283"/>
      <c r="AD13" s="279">
        <f>AE13+AF13+AG13</f>
        <v>0</v>
      </c>
      <c r="AE13" s="282"/>
      <c r="AF13" s="282"/>
      <c r="AG13" s="282"/>
      <c r="AH13" s="283"/>
      <c r="AI13" s="279">
        <f>AJ13+AK13+AL13</f>
        <v>0</v>
      </c>
      <c r="AJ13" s="282"/>
      <c r="AK13" s="282"/>
      <c r="AL13" s="282"/>
      <c r="AM13" s="283"/>
      <c r="AN13" s="279">
        <f>AO13+AP13+AQ13</f>
        <v>0</v>
      </c>
      <c r="AO13" s="282"/>
      <c r="AP13" s="282"/>
      <c r="AQ13" s="282"/>
      <c r="AR13" s="283"/>
      <c r="AS13" s="279">
        <f>AT13+AU13+AV13</f>
        <v>0</v>
      </c>
      <c r="AT13" s="282"/>
      <c r="AU13" s="282"/>
      <c r="AV13" s="282"/>
      <c r="AW13" s="283"/>
      <c r="AX13" s="279">
        <f>AY13+AZ13+BA13</f>
        <v>0</v>
      </c>
      <c r="AY13" s="282"/>
      <c r="AZ13" s="282"/>
      <c r="BA13" s="282"/>
      <c r="BB13" s="283"/>
      <c r="BC13" s="232">
        <f>BD13+BE13+BF13</f>
        <v>0</v>
      </c>
      <c r="BD13" s="226"/>
      <c r="BE13" s="226"/>
      <c r="BF13" s="226"/>
      <c r="BG13" s="69"/>
      <c r="BH13" s="232">
        <f>BI13+BJ13+BK13</f>
        <v>0</v>
      </c>
      <c r="BI13" s="226"/>
      <c r="BJ13" s="226"/>
      <c r="BK13" s="226"/>
      <c r="BL13" s="69"/>
      <c r="BM13" s="232">
        <f>BN13+BO13+BP13</f>
        <v>0</v>
      </c>
      <c r="BN13" s="226"/>
      <c r="BO13" s="226"/>
      <c r="BP13" s="226"/>
      <c r="BQ13" s="69"/>
      <c r="BR13" s="232">
        <f>BS13+BT13+BU13</f>
        <v>0</v>
      </c>
      <c r="BS13" s="226"/>
      <c r="BT13" s="226"/>
      <c r="BU13" s="226"/>
      <c r="BV13" s="69"/>
      <c r="BW13" s="232">
        <f>BX13+BY13+BZ13</f>
        <v>0</v>
      </c>
      <c r="BX13" s="226"/>
      <c r="BY13" s="226"/>
      <c r="BZ13" s="226"/>
      <c r="CA13" s="69"/>
      <c r="CB13" s="232">
        <f>CC13+CD13+CE13</f>
        <v>0</v>
      </c>
      <c r="CC13" s="226"/>
      <c r="CD13" s="226"/>
      <c r="CE13" s="226"/>
      <c r="CF13" s="69"/>
      <c r="CG13" s="232">
        <f>CH13+CI13+CJ13</f>
        <v>0</v>
      </c>
      <c r="CH13" s="226"/>
      <c r="CI13" s="226"/>
      <c r="CJ13" s="226"/>
      <c r="CK13" s="69"/>
      <c r="CL13" s="232">
        <f>CM13+CN13+CO13</f>
        <v>0</v>
      </c>
      <c r="CM13" s="226"/>
      <c r="CN13" s="226"/>
      <c r="CO13" s="226"/>
      <c r="CP13" s="70"/>
      <c r="CQ13" s="232">
        <f>CR13+CS13+CT13</f>
        <v>0</v>
      </c>
      <c r="CR13" s="226"/>
      <c r="CS13" s="226"/>
      <c r="CT13" s="226"/>
      <c r="CU13" s="69"/>
      <c r="CV13" s="232">
        <f>CW13+CX13+CY13</f>
        <v>0</v>
      </c>
      <c r="CW13" s="226"/>
      <c r="CX13" s="226"/>
      <c r="CY13" s="226"/>
      <c r="CZ13" s="69"/>
      <c r="DA13" s="232">
        <f>DB13+DC13+DD13</f>
        <v>0</v>
      </c>
      <c r="DB13" s="226"/>
      <c r="DC13" s="226"/>
      <c r="DD13" s="226"/>
      <c r="DE13" s="69"/>
      <c r="DF13" s="232">
        <f>DG13+DH13+DI13</f>
        <v>0</v>
      </c>
      <c r="DG13" s="226"/>
      <c r="DH13" s="226"/>
      <c r="DI13" s="226"/>
      <c r="DJ13" s="70"/>
      <c r="DL13" s="255" t="str">
        <f t="shared" ref="DL13:EA24" si="6">IFERROR(SEARCH(" "&amp;DL$11&amp;" "," "&amp;$C13&amp;" "),"")</f>
        <v/>
      </c>
      <c r="DM13" s="255" t="str">
        <f t="shared" si="1"/>
        <v/>
      </c>
      <c r="DN13" s="255" t="str">
        <f t="shared" si="1"/>
        <v/>
      </c>
      <c r="DO13" s="255" t="str">
        <f t="shared" si="1"/>
        <v/>
      </c>
      <c r="DP13" s="255" t="str">
        <f t="shared" si="1"/>
        <v/>
      </c>
      <c r="DQ13" s="255" t="str">
        <f t="shared" si="1"/>
        <v/>
      </c>
      <c r="DR13" s="255" t="str">
        <f t="shared" si="1"/>
        <v/>
      </c>
      <c r="DS13" s="255" t="str">
        <f t="shared" si="1"/>
        <v/>
      </c>
      <c r="DT13" s="255" t="str">
        <f t="shared" si="1"/>
        <v/>
      </c>
      <c r="DU13" s="255" t="str">
        <f t="shared" si="1"/>
        <v/>
      </c>
      <c r="DV13" s="255" t="str">
        <f t="shared" si="1"/>
        <v/>
      </c>
      <c r="DW13" s="255" t="str">
        <f t="shared" si="1"/>
        <v/>
      </c>
      <c r="DX13" s="255" t="str">
        <f t="shared" si="1"/>
        <v/>
      </c>
      <c r="DY13" s="255" t="str">
        <f t="shared" si="1"/>
        <v/>
      </c>
      <c r="DZ13" s="255" t="str">
        <f t="shared" si="1"/>
        <v/>
      </c>
      <c r="EA13" s="255" t="str">
        <f t="shared" si="1"/>
        <v/>
      </c>
      <c r="EB13" s="255" t="str">
        <f t="shared" si="1"/>
        <v/>
      </c>
      <c r="EC13" s="255" t="str">
        <f t="shared" si="1"/>
        <v/>
      </c>
      <c r="ED13" s="255" t="str">
        <f t="shared" si="1"/>
        <v/>
      </c>
      <c r="EE13" s="255" t="str">
        <f t="shared" si="1"/>
        <v/>
      </c>
      <c r="EF13" s="171"/>
      <c r="EG13" s="255" t="str">
        <f>IFERROR(SEARCH(" "&amp;EG$11&amp;" "," "&amp;$D13&amp;" "),"")</f>
        <v/>
      </c>
      <c r="EH13" s="255">
        <f t="shared" si="2"/>
        <v>1</v>
      </c>
      <c r="EI13" s="255" t="str">
        <f t="shared" si="2"/>
        <v/>
      </c>
      <c r="EJ13" s="255" t="str">
        <f t="shared" si="2"/>
        <v/>
      </c>
      <c r="EK13" s="255" t="str">
        <f t="shared" si="2"/>
        <v/>
      </c>
      <c r="EL13" s="255" t="str">
        <f t="shared" si="2"/>
        <v/>
      </c>
      <c r="EM13" s="255" t="str">
        <f t="shared" si="2"/>
        <v/>
      </c>
      <c r="EN13" s="255" t="str">
        <f t="shared" si="2"/>
        <v/>
      </c>
      <c r="EO13" s="255" t="str">
        <f t="shared" si="2"/>
        <v/>
      </c>
      <c r="EP13" s="255" t="str">
        <f t="shared" si="2"/>
        <v/>
      </c>
      <c r="EQ13" s="255" t="str">
        <f t="shared" si="2"/>
        <v/>
      </c>
      <c r="ER13" s="255" t="str">
        <f t="shared" si="2"/>
        <v/>
      </c>
      <c r="ES13" s="255" t="str">
        <f t="shared" si="2"/>
        <v/>
      </c>
      <c r="ET13" s="255" t="str">
        <f t="shared" si="2"/>
        <v/>
      </c>
      <c r="EU13" s="255" t="str">
        <f t="shared" si="2"/>
        <v/>
      </c>
      <c r="EV13" s="255" t="str">
        <f t="shared" si="2"/>
        <v/>
      </c>
      <c r="EW13" s="255" t="str">
        <f t="shared" si="2"/>
        <v/>
      </c>
      <c r="EX13" s="255" t="str">
        <f t="shared" si="2"/>
        <v/>
      </c>
      <c r="EY13" s="255" t="str">
        <f t="shared" si="2"/>
        <v/>
      </c>
      <c r="EZ13" s="255" t="str">
        <f t="shared" si="2"/>
        <v/>
      </c>
      <c r="FA13" s="171"/>
      <c r="FB13" s="255" t="str">
        <f t="shared" ref="FB13:FQ24" si="7">IFERROR(SEARCH(" "&amp;FB$11&amp;" "," "&amp;$E13&amp;" "),"")</f>
        <v/>
      </c>
      <c r="FC13" s="255" t="str">
        <f t="shared" si="3"/>
        <v/>
      </c>
      <c r="FD13" s="255" t="str">
        <f t="shared" si="3"/>
        <v/>
      </c>
      <c r="FE13" s="255" t="str">
        <f t="shared" si="3"/>
        <v/>
      </c>
      <c r="FF13" s="255" t="str">
        <f t="shared" si="3"/>
        <v/>
      </c>
      <c r="FG13" s="255" t="str">
        <f t="shared" si="3"/>
        <v/>
      </c>
      <c r="FH13" s="255" t="str">
        <f t="shared" si="3"/>
        <v/>
      </c>
      <c r="FI13" s="255" t="str">
        <f t="shared" si="3"/>
        <v/>
      </c>
      <c r="FJ13" s="255" t="str">
        <f t="shared" si="3"/>
        <v/>
      </c>
      <c r="FK13" s="255" t="str">
        <f t="shared" si="3"/>
        <v/>
      </c>
      <c r="FL13" s="255" t="str">
        <f t="shared" si="3"/>
        <v/>
      </c>
      <c r="FM13" s="255" t="str">
        <f t="shared" si="3"/>
        <v/>
      </c>
      <c r="FN13" s="255" t="str">
        <f t="shared" si="3"/>
        <v/>
      </c>
      <c r="FO13" s="255" t="str">
        <f t="shared" si="3"/>
        <v/>
      </c>
      <c r="FP13" s="255" t="str">
        <f t="shared" si="3"/>
        <v/>
      </c>
      <c r="FQ13" s="255" t="str">
        <f t="shared" si="3"/>
        <v/>
      </c>
      <c r="FR13" s="255" t="str">
        <f t="shared" si="3"/>
        <v/>
      </c>
      <c r="FS13" s="255" t="str">
        <f t="shared" si="3"/>
        <v/>
      </c>
      <c r="FT13" s="255" t="str">
        <f t="shared" si="3"/>
        <v/>
      </c>
      <c r="FU13" s="255" t="str">
        <f t="shared" si="3"/>
        <v/>
      </c>
      <c r="FV13" s="171"/>
      <c r="FW13" s="255" t="str">
        <f t="shared" ref="FW13:GL24" si="8">IFERROR(SEARCH(" "&amp;FW$11&amp;" "," "&amp;$F13&amp;" "),"")</f>
        <v/>
      </c>
      <c r="FX13" s="255" t="str">
        <f t="shared" si="4"/>
        <v/>
      </c>
      <c r="FY13" s="255" t="str">
        <f t="shared" si="4"/>
        <v/>
      </c>
      <c r="FZ13" s="255" t="str">
        <f t="shared" si="4"/>
        <v/>
      </c>
      <c r="GA13" s="255" t="str">
        <f t="shared" si="4"/>
        <v/>
      </c>
      <c r="GB13" s="255" t="str">
        <f t="shared" si="4"/>
        <v/>
      </c>
      <c r="GC13" s="255" t="str">
        <f t="shared" si="4"/>
        <v/>
      </c>
      <c r="GD13" s="255" t="str">
        <f t="shared" si="4"/>
        <v/>
      </c>
      <c r="GE13" s="255" t="str">
        <f t="shared" si="4"/>
        <v/>
      </c>
      <c r="GF13" s="255" t="str">
        <f t="shared" si="4"/>
        <v/>
      </c>
      <c r="GG13" s="255" t="str">
        <f t="shared" si="4"/>
        <v/>
      </c>
      <c r="GH13" s="255" t="str">
        <f t="shared" si="4"/>
        <v/>
      </c>
      <c r="GI13" s="255" t="str">
        <f t="shared" si="4"/>
        <v/>
      </c>
      <c r="GJ13" s="255" t="str">
        <f t="shared" si="4"/>
        <v/>
      </c>
      <c r="GK13" s="255" t="str">
        <f t="shared" si="4"/>
        <v/>
      </c>
      <c r="GL13" s="255" t="str">
        <f t="shared" si="4"/>
        <v/>
      </c>
      <c r="GM13" s="255" t="str">
        <f t="shared" si="4"/>
        <v/>
      </c>
      <c r="GN13" s="255" t="str">
        <f t="shared" si="4"/>
        <v/>
      </c>
      <c r="GO13" s="255" t="str">
        <f t="shared" si="4"/>
        <v/>
      </c>
      <c r="GP13" s="255" t="str">
        <f t="shared" si="4"/>
        <v/>
      </c>
      <c r="GQ13" s="171"/>
      <c r="GR13" s="255" t="str">
        <f t="shared" ref="GR13:HG24" si="9">IFERROR(SEARCH(" "&amp;GR$11&amp;" "," "&amp;$G13&amp;" "),"")</f>
        <v/>
      </c>
      <c r="GS13" s="255" t="str">
        <f t="shared" si="5"/>
        <v/>
      </c>
      <c r="GT13" s="255" t="str">
        <f t="shared" si="5"/>
        <v/>
      </c>
      <c r="GU13" s="255" t="str">
        <f t="shared" si="5"/>
        <v/>
      </c>
      <c r="GV13" s="255" t="str">
        <f t="shared" si="5"/>
        <v/>
      </c>
      <c r="GW13" s="255" t="str">
        <f t="shared" si="5"/>
        <v/>
      </c>
      <c r="GX13" s="255" t="str">
        <f t="shared" si="5"/>
        <v/>
      </c>
      <c r="GY13" s="255" t="str">
        <f t="shared" si="5"/>
        <v/>
      </c>
      <c r="GZ13" s="255" t="str">
        <f t="shared" si="5"/>
        <v/>
      </c>
      <c r="HA13" s="255" t="str">
        <f t="shared" si="5"/>
        <v/>
      </c>
      <c r="HB13" s="255" t="str">
        <f t="shared" si="5"/>
        <v/>
      </c>
      <c r="HC13" s="255" t="str">
        <f t="shared" si="5"/>
        <v/>
      </c>
      <c r="HD13" s="255" t="str">
        <f t="shared" si="5"/>
        <v/>
      </c>
      <c r="HE13" s="255" t="str">
        <f t="shared" si="5"/>
        <v/>
      </c>
      <c r="HF13" s="255" t="str">
        <f t="shared" si="5"/>
        <v/>
      </c>
      <c r="HG13" s="255" t="str">
        <f t="shared" si="5"/>
        <v/>
      </c>
      <c r="HH13" s="255" t="str">
        <f t="shared" si="5"/>
        <v/>
      </c>
      <c r="HI13" s="255" t="str">
        <f t="shared" si="5"/>
        <v/>
      </c>
      <c r="HJ13" s="255" t="str">
        <f t="shared" si="5"/>
        <v/>
      </c>
      <c r="HK13" s="255" t="str">
        <f t="shared" si="5"/>
        <v/>
      </c>
    </row>
    <row r="14" spans="1:219" s="59" customFormat="1" ht="27" customHeight="1" x14ac:dyDescent="0.25">
      <c r="A14" s="175" t="s">
        <v>183</v>
      </c>
      <c r="B14" s="135" t="s">
        <v>287</v>
      </c>
      <c r="C14" s="167"/>
      <c r="D14" s="53">
        <v>1</v>
      </c>
      <c r="E14" s="54"/>
      <c r="F14" s="160"/>
      <c r="G14" s="170"/>
      <c r="H14" s="275">
        <v>3</v>
      </c>
      <c r="I14" s="276">
        <f>H14*30</f>
        <v>90</v>
      </c>
      <c r="J14" s="277">
        <f>IF(Т_РВО="Перший бакалаврський",IF(Т_ФН="денна",O14*$S$2+T14*$X$2+Y14*$AC$2+AD14*$AH$2+AI14*$AM$2+AN14*$AR$2+AS14*$AW$2+AX14*$BB$2+BC14*$BG$2+BH14*$BL$2+BM14*$BQ$2+BR14*$BV$2+BW14*$CA$2+CB14*$CF$2,O14+T14+Y14+AD14+AI14+AN14+AS14+AX14+BC14+BH14+BM14+BR14+BW14+CB14+CG14+CL14+CQ14+CV14+DA14+DF14),IF(Т_ФН="денна",O14*$S$2+T14*$X$2+Y14*$AC$2+AD14*$AH$2+AI14*$AM$2+AN14*$AR$2+AS14*$AW$2+AX14*$BB$2,O14+T14+Y14+AD14+AI14+AN14+AS14+AX14))</f>
        <v>32</v>
      </c>
      <c r="K14" s="277">
        <f t="shared" si="0"/>
        <v>16</v>
      </c>
      <c r="L14" s="326">
        <f t="shared" si="0"/>
        <v>16</v>
      </c>
      <c r="M14" s="326">
        <f t="shared" si="0"/>
        <v>0</v>
      </c>
      <c r="N14" s="278">
        <f>I14-J14</f>
        <v>58</v>
      </c>
      <c r="O14" s="279">
        <v>4</v>
      </c>
      <c r="P14" s="284">
        <v>2</v>
      </c>
      <c r="Q14" s="284">
        <v>2</v>
      </c>
      <c r="R14" s="284"/>
      <c r="S14" s="285">
        <v>3</v>
      </c>
      <c r="T14" s="279">
        <f>U14+V14+W14</f>
        <v>0</v>
      </c>
      <c r="U14" s="284"/>
      <c r="V14" s="284"/>
      <c r="W14" s="284"/>
      <c r="X14" s="285"/>
      <c r="Y14" s="279"/>
      <c r="Z14" s="284"/>
      <c r="AA14" s="284"/>
      <c r="AB14" s="284"/>
      <c r="AC14" s="285"/>
      <c r="AD14" s="279">
        <f>AE14+AF14+AG14</f>
        <v>0</v>
      </c>
      <c r="AE14" s="284"/>
      <c r="AF14" s="284"/>
      <c r="AG14" s="284"/>
      <c r="AH14" s="285"/>
      <c r="AI14" s="279">
        <f>AJ14+AK14+AL14</f>
        <v>0</v>
      </c>
      <c r="AJ14" s="284"/>
      <c r="AK14" s="284"/>
      <c r="AL14" s="284"/>
      <c r="AM14" s="285"/>
      <c r="AN14" s="279">
        <f>AO14+AP14+AQ14</f>
        <v>0</v>
      </c>
      <c r="AO14" s="284"/>
      <c r="AP14" s="284"/>
      <c r="AQ14" s="284"/>
      <c r="AR14" s="285"/>
      <c r="AS14" s="279">
        <f>AT14+AU14+AV14</f>
        <v>0</v>
      </c>
      <c r="AT14" s="284"/>
      <c r="AU14" s="284"/>
      <c r="AV14" s="284"/>
      <c r="AW14" s="285"/>
      <c r="AX14" s="279">
        <f>AY14+AZ14+BA14</f>
        <v>0</v>
      </c>
      <c r="AY14" s="284"/>
      <c r="AZ14" s="284"/>
      <c r="BA14" s="284"/>
      <c r="BB14" s="285"/>
      <c r="BC14" s="232">
        <f>BD14+BE14+BF14</f>
        <v>0</v>
      </c>
      <c r="BD14" s="227"/>
      <c r="BE14" s="227"/>
      <c r="BF14" s="227"/>
      <c r="BG14" s="65"/>
      <c r="BH14" s="232">
        <f>BI14+BJ14+BK14</f>
        <v>0</v>
      </c>
      <c r="BI14" s="227"/>
      <c r="BJ14" s="227"/>
      <c r="BK14" s="227"/>
      <c r="BL14" s="65"/>
      <c r="BM14" s="232">
        <f>BN14+BO14+BP14</f>
        <v>0</v>
      </c>
      <c r="BN14" s="227"/>
      <c r="BO14" s="227"/>
      <c r="BP14" s="227"/>
      <c r="BQ14" s="65"/>
      <c r="BR14" s="232">
        <f>BS14+BT14+BU14</f>
        <v>0</v>
      </c>
      <c r="BS14" s="227"/>
      <c r="BT14" s="227"/>
      <c r="BU14" s="227"/>
      <c r="BV14" s="65"/>
      <c r="BW14" s="232">
        <f>BX14+BY14+BZ14</f>
        <v>0</v>
      </c>
      <c r="BX14" s="227"/>
      <c r="BY14" s="227"/>
      <c r="BZ14" s="227"/>
      <c r="CA14" s="65"/>
      <c r="CB14" s="232">
        <f>CC14+CD14+CE14</f>
        <v>0</v>
      </c>
      <c r="CC14" s="227"/>
      <c r="CD14" s="227"/>
      <c r="CE14" s="227"/>
      <c r="CF14" s="65"/>
      <c r="CG14" s="232">
        <f>CH14+CI14+CJ14</f>
        <v>0</v>
      </c>
      <c r="CH14" s="227"/>
      <c r="CI14" s="227"/>
      <c r="CJ14" s="227"/>
      <c r="CK14" s="65"/>
      <c r="CL14" s="232">
        <f>CM14+CN14+CO14</f>
        <v>0</v>
      </c>
      <c r="CM14" s="227"/>
      <c r="CN14" s="227"/>
      <c r="CO14" s="227"/>
      <c r="CP14" s="66"/>
      <c r="CQ14" s="232">
        <f>CR14+CS14+CT14</f>
        <v>0</v>
      </c>
      <c r="CR14" s="227"/>
      <c r="CS14" s="227"/>
      <c r="CT14" s="227"/>
      <c r="CU14" s="65"/>
      <c r="CV14" s="232">
        <f>CW14+CX14+CY14</f>
        <v>0</v>
      </c>
      <c r="CW14" s="227"/>
      <c r="CX14" s="227"/>
      <c r="CY14" s="227"/>
      <c r="CZ14" s="65"/>
      <c r="DA14" s="232">
        <f>DB14+DC14+DD14</f>
        <v>0</v>
      </c>
      <c r="DB14" s="227"/>
      <c r="DC14" s="227"/>
      <c r="DD14" s="227"/>
      <c r="DE14" s="65"/>
      <c r="DF14" s="232">
        <f>DG14+DH14+DI14</f>
        <v>0</v>
      </c>
      <c r="DG14" s="227"/>
      <c r="DH14" s="227"/>
      <c r="DI14" s="227"/>
      <c r="DJ14" s="66"/>
      <c r="DL14" s="255" t="str">
        <f t="shared" si="6"/>
        <v/>
      </c>
      <c r="DM14" s="255" t="str">
        <f t="shared" si="1"/>
        <v/>
      </c>
      <c r="DN14" s="255" t="str">
        <f t="shared" si="1"/>
        <v/>
      </c>
      <c r="DO14" s="255" t="str">
        <f t="shared" si="1"/>
        <v/>
      </c>
      <c r="DP14" s="255" t="str">
        <f t="shared" si="1"/>
        <v/>
      </c>
      <c r="DQ14" s="255" t="str">
        <f t="shared" si="1"/>
        <v/>
      </c>
      <c r="DR14" s="255" t="str">
        <f t="shared" si="1"/>
        <v/>
      </c>
      <c r="DS14" s="255" t="str">
        <f t="shared" si="1"/>
        <v/>
      </c>
      <c r="DT14" s="255" t="str">
        <f t="shared" si="1"/>
        <v/>
      </c>
      <c r="DU14" s="255" t="str">
        <f t="shared" si="1"/>
        <v/>
      </c>
      <c r="DV14" s="255" t="str">
        <f t="shared" si="1"/>
        <v/>
      </c>
      <c r="DW14" s="255" t="str">
        <f t="shared" si="1"/>
        <v/>
      </c>
      <c r="DX14" s="255" t="str">
        <f t="shared" si="1"/>
        <v/>
      </c>
      <c r="DY14" s="255" t="str">
        <f t="shared" si="1"/>
        <v/>
      </c>
      <c r="DZ14" s="255" t="str">
        <f t="shared" si="1"/>
        <v/>
      </c>
      <c r="EA14" s="255" t="str">
        <f t="shared" si="1"/>
        <v/>
      </c>
      <c r="EB14" s="255" t="str">
        <f t="shared" si="1"/>
        <v/>
      </c>
      <c r="EC14" s="255" t="str">
        <f t="shared" si="1"/>
        <v/>
      </c>
      <c r="ED14" s="255" t="str">
        <f t="shared" si="1"/>
        <v/>
      </c>
      <c r="EE14" s="255" t="str">
        <f t="shared" si="1"/>
        <v/>
      </c>
      <c r="EF14" s="171"/>
      <c r="EG14" s="255">
        <f>IFERROR(SEARCH(" "&amp;EG$11&amp;" "," "&amp;$D14&amp;" "),"")</f>
        <v>1</v>
      </c>
      <c r="EH14" s="255" t="str">
        <f t="shared" si="2"/>
        <v/>
      </c>
      <c r="EI14" s="255" t="str">
        <f t="shared" si="2"/>
        <v/>
      </c>
      <c r="EJ14" s="255" t="str">
        <f t="shared" si="2"/>
        <v/>
      </c>
      <c r="EK14" s="255" t="str">
        <f t="shared" si="2"/>
        <v/>
      </c>
      <c r="EL14" s="255" t="str">
        <f t="shared" si="2"/>
        <v/>
      </c>
      <c r="EM14" s="255" t="str">
        <f t="shared" si="2"/>
        <v/>
      </c>
      <c r="EN14" s="255" t="str">
        <f t="shared" si="2"/>
        <v/>
      </c>
      <c r="EO14" s="255" t="str">
        <f t="shared" si="2"/>
        <v/>
      </c>
      <c r="EP14" s="255" t="str">
        <f t="shared" si="2"/>
        <v/>
      </c>
      <c r="EQ14" s="255" t="str">
        <f t="shared" si="2"/>
        <v/>
      </c>
      <c r="ER14" s="255" t="str">
        <f t="shared" si="2"/>
        <v/>
      </c>
      <c r="ES14" s="255" t="str">
        <f t="shared" si="2"/>
        <v/>
      </c>
      <c r="ET14" s="255" t="str">
        <f t="shared" si="2"/>
        <v/>
      </c>
      <c r="EU14" s="255" t="str">
        <f t="shared" si="2"/>
        <v/>
      </c>
      <c r="EV14" s="255" t="str">
        <f t="shared" si="2"/>
        <v/>
      </c>
      <c r="EW14" s="255" t="str">
        <f t="shared" si="2"/>
        <v/>
      </c>
      <c r="EX14" s="255" t="str">
        <f t="shared" si="2"/>
        <v/>
      </c>
      <c r="EY14" s="255" t="str">
        <f t="shared" si="2"/>
        <v/>
      </c>
      <c r="EZ14" s="255" t="str">
        <f t="shared" si="2"/>
        <v/>
      </c>
      <c r="FA14" s="171"/>
      <c r="FB14" s="255" t="str">
        <f t="shared" si="7"/>
        <v/>
      </c>
      <c r="FC14" s="255" t="str">
        <f t="shared" si="3"/>
        <v/>
      </c>
      <c r="FD14" s="255" t="str">
        <f t="shared" si="3"/>
        <v/>
      </c>
      <c r="FE14" s="255" t="str">
        <f t="shared" si="3"/>
        <v/>
      </c>
      <c r="FF14" s="255" t="str">
        <f t="shared" si="3"/>
        <v/>
      </c>
      <c r="FG14" s="255" t="str">
        <f t="shared" si="3"/>
        <v/>
      </c>
      <c r="FH14" s="255" t="str">
        <f t="shared" si="3"/>
        <v/>
      </c>
      <c r="FI14" s="255" t="str">
        <f t="shared" si="3"/>
        <v/>
      </c>
      <c r="FJ14" s="255" t="str">
        <f t="shared" si="3"/>
        <v/>
      </c>
      <c r="FK14" s="255" t="str">
        <f t="shared" si="3"/>
        <v/>
      </c>
      <c r="FL14" s="255" t="str">
        <f t="shared" si="3"/>
        <v/>
      </c>
      <c r="FM14" s="255" t="str">
        <f t="shared" si="3"/>
        <v/>
      </c>
      <c r="FN14" s="255" t="str">
        <f t="shared" si="3"/>
        <v/>
      </c>
      <c r="FO14" s="255" t="str">
        <f t="shared" si="3"/>
        <v/>
      </c>
      <c r="FP14" s="255" t="str">
        <f t="shared" si="3"/>
        <v/>
      </c>
      <c r="FQ14" s="255" t="str">
        <f t="shared" si="3"/>
        <v/>
      </c>
      <c r="FR14" s="255" t="str">
        <f t="shared" si="3"/>
        <v/>
      </c>
      <c r="FS14" s="255" t="str">
        <f t="shared" si="3"/>
        <v/>
      </c>
      <c r="FT14" s="255" t="str">
        <f t="shared" si="3"/>
        <v/>
      </c>
      <c r="FU14" s="255" t="str">
        <f t="shared" si="3"/>
        <v/>
      </c>
      <c r="FV14" s="171"/>
      <c r="FW14" s="255" t="str">
        <f t="shared" si="8"/>
        <v/>
      </c>
      <c r="FX14" s="255" t="str">
        <f t="shared" si="4"/>
        <v/>
      </c>
      <c r="FY14" s="255" t="str">
        <f t="shared" si="4"/>
        <v/>
      </c>
      <c r="FZ14" s="255" t="str">
        <f t="shared" si="4"/>
        <v/>
      </c>
      <c r="GA14" s="255" t="str">
        <f t="shared" si="4"/>
        <v/>
      </c>
      <c r="GB14" s="255" t="str">
        <f t="shared" si="4"/>
        <v/>
      </c>
      <c r="GC14" s="255" t="str">
        <f t="shared" si="4"/>
        <v/>
      </c>
      <c r="GD14" s="255" t="str">
        <f t="shared" si="4"/>
        <v/>
      </c>
      <c r="GE14" s="255" t="str">
        <f t="shared" si="4"/>
        <v/>
      </c>
      <c r="GF14" s="255" t="str">
        <f t="shared" si="4"/>
        <v/>
      </c>
      <c r="GG14" s="255" t="str">
        <f t="shared" si="4"/>
        <v/>
      </c>
      <c r="GH14" s="255" t="str">
        <f t="shared" si="4"/>
        <v/>
      </c>
      <c r="GI14" s="255" t="str">
        <f t="shared" si="4"/>
        <v/>
      </c>
      <c r="GJ14" s="255" t="str">
        <f t="shared" si="4"/>
        <v/>
      </c>
      <c r="GK14" s="255" t="str">
        <f t="shared" si="4"/>
        <v/>
      </c>
      <c r="GL14" s="255" t="str">
        <f t="shared" si="4"/>
        <v/>
      </c>
      <c r="GM14" s="255" t="str">
        <f t="shared" si="4"/>
        <v/>
      </c>
      <c r="GN14" s="255" t="str">
        <f t="shared" si="4"/>
        <v/>
      </c>
      <c r="GO14" s="255" t="str">
        <f t="shared" si="4"/>
        <v/>
      </c>
      <c r="GP14" s="255" t="str">
        <f t="shared" si="4"/>
        <v/>
      </c>
      <c r="GQ14" s="171"/>
      <c r="GR14" s="255" t="str">
        <f t="shared" si="9"/>
        <v/>
      </c>
      <c r="GS14" s="255" t="str">
        <f t="shared" si="5"/>
        <v/>
      </c>
      <c r="GT14" s="255" t="str">
        <f t="shared" si="5"/>
        <v/>
      </c>
      <c r="GU14" s="255" t="str">
        <f t="shared" si="5"/>
        <v/>
      </c>
      <c r="GV14" s="255" t="str">
        <f t="shared" si="5"/>
        <v/>
      </c>
      <c r="GW14" s="255" t="str">
        <f t="shared" si="5"/>
        <v/>
      </c>
      <c r="GX14" s="255" t="str">
        <f t="shared" si="5"/>
        <v/>
      </c>
      <c r="GY14" s="255" t="str">
        <f t="shared" si="5"/>
        <v/>
      </c>
      <c r="GZ14" s="255" t="str">
        <f t="shared" si="5"/>
        <v/>
      </c>
      <c r="HA14" s="255" t="str">
        <f t="shared" si="5"/>
        <v/>
      </c>
      <c r="HB14" s="255" t="str">
        <f t="shared" si="5"/>
        <v/>
      </c>
      <c r="HC14" s="255" t="str">
        <f t="shared" si="5"/>
        <v/>
      </c>
      <c r="HD14" s="255" t="str">
        <f t="shared" si="5"/>
        <v/>
      </c>
      <c r="HE14" s="255" t="str">
        <f t="shared" si="5"/>
        <v/>
      </c>
      <c r="HF14" s="255" t="str">
        <f t="shared" si="5"/>
        <v/>
      </c>
      <c r="HG14" s="255" t="str">
        <f t="shared" si="5"/>
        <v/>
      </c>
      <c r="HH14" s="255" t="str">
        <f t="shared" si="5"/>
        <v/>
      </c>
      <c r="HI14" s="255" t="str">
        <f t="shared" si="5"/>
        <v/>
      </c>
      <c r="HJ14" s="255" t="str">
        <f t="shared" si="5"/>
        <v/>
      </c>
      <c r="HK14" s="255" t="str">
        <f t="shared" si="5"/>
        <v/>
      </c>
    </row>
    <row r="15" spans="1:219" s="64" customFormat="1" ht="15.95" customHeight="1" x14ac:dyDescent="0.25">
      <c r="A15" s="605" t="s">
        <v>127</v>
      </c>
      <c r="B15" s="606"/>
      <c r="C15" s="606"/>
      <c r="D15" s="606"/>
      <c r="E15" s="606"/>
      <c r="F15" s="606"/>
      <c r="G15" s="607"/>
      <c r="H15" s="286">
        <f t="shared" ref="H15:M15" si="10">SUM(H12:H14)</f>
        <v>9</v>
      </c>
      <c r="I15" s="286">
        <f t="shared" si="10"/>
        <v>270</v>
      </c>
      <c r="J15" s="286">
        <f t="shared" si="10"/>
        <v>96</v>
      </c>
      <c r="K15" s="286">
        <f t="shared" si="10"/>
        <v>32</v>
      </c>
      <c r="L15" s="286">
        <f t="shared" si="10"/>
        <v>64</v>
      </c>
      <c r="M15" s="286">
        <f t="shared" si="10"/>
        <v>0</v>
      </c>
      <c r="N15" s="278">
        <f>I15-J15</f>
        <v>174</v>
      </c>
      <c r="O15" s="286">
        <f>SUM(O12:O14)</f>
        <v>8</v>
      </c>
      <c r="P15" s="286"/>
      <c r="Q15" s="286">
        <f>SUM(Q12:Q14)</f>
        <v>6</v>
      </c>
      <c r="R15" s="287"/>
      <c r="S15" s="288">
        <f>SUM(S12:S14)</f>
        <v>6</v>
      </c>
      <c r="T15" s="289">
        <f>SUM(T12:T14)</f>
        <v>4</v>
      </c>
      <c r="U15" s="290">
        <v>3</v>
      </c>
      <c r="V15" s="291">
        <v>2</v>
      </c>
      <c r="W15" s="287"/>
      <c r="X15" s="288">
        <f>SUM(X12:X14)</f>
        <v>3</v>
      </c>
      <c r="Y15" s="289">
        <f>SUM(Y12:Y14)</f>
        <v>0</v>
      </c>
      <c r="Z15" s="290"/>
      <c r="AA15" s="291"/>
      <c r="AB15" s="287"/>
      <c r="AC15" s="288">
        <f>SUM(AC12:AC14)</f>
        <v>0</v>
      </c>
      <c r="AD15" s="289">
        <f>SUM(AD12:AD14)</f>
        <v>0</v>
      </c>
      <c r="AE15" s="290"/>
      <c r="AF15" s="291"/>
      <c r="AG15" s="287"/>
      <c r="AH15" s="288">
        <f>SUM(AH12:AH14)</f>
        <v>0</v>
      </c>
      <c r="AI15" s="289">
        <f>SUM(AI12:AI14)</f>
        <v>0</v>
      </c>
      <c r="AJ15" s="290"/>
      <c r="AK15" s="291"/>
      <c r="AL15" s="287"/>
      <c r="AM15" s="288">
        <f>SUM(AM12:AM14)</f>
        <v>0</v>
      </c>
      <c r="AN15" s="289">
        <f>SUM(AN12:AN14)</f>
        <v>0</v>
      </c>
      <c r="AO15" s="290"/>
      <c r="AP15" s="291"/>
      <c r="AQ15" s="287"/>
      <c r="AR15" s="288">
        <f>SUM(AR12:AR14)</f>
        <v>0</v>
      </c>
      <c r="AS15" s="289">
        <f>SUM(AS12:AS14)</f>
        <v>0</v>
      </c>
      <c r="AT15" s="290"/>
      <c r="AU15" s="291"/>
      <c r="AV15" s="287"/>
      <c r="AW15" s="288">
        <f>SUM(AW12:AW14)</f>
        <v>0</v>
      </c>
      <c r="AX15" s="289">
        <f>SUM(AX12:AX14)</f>
        <v>0</v>
      </c>
      <c r="AY15" s="290"/>
      <c r="AZ15" s="291"/>
      <c r="BA15" s="287"/>
      <c r="BB15" s="288">
        <f>SUM(BB12:BB14)</f>
        <v>0</v>
      </c>
      <c r="BC15" s="235">
        <f>SUM(BC12:BC14)</f>
        <v>0</v>
      </c>
      <c r="BD15" s="236"/>
      <c r="BE15" s="237"/>
      <c r="BF15" s="238"/>
      <c r="BG15" s="234">
        <f>SUM(BG12:BG14)</f>
        <v>0</v>
      </c>
      <c r="BH15" s="235">
        <f>SUM(BH12:BH14)</f>
        <v>0</v>
      </c>
      <c r="BI15" s="236"/>
      <c r="BJ15" s="237"/>
      <c r="BK15" s="238"/>
      <c r="BL15" s="234">
        <f>SUM(BL12:BL14)</f>
        <v>0</v>
      </c>
      <c r="BM15" s="235">
        <f>SUM(BM12:BM14)</f>
        <v>0</v>
      </c>
      <c r="BN15" s="236"/>
      <c r="BO15" s="237"/>
      <c r="BP15" s="238"/>
      <c r="BQ15" s="234">
        <f>SUM(BQ12:BQ14)</f>
        <v>0</v>
      </c>
      <c r="BR15" s="235">
        <f>SUM(BR12:BR14)</f>
        <v>0</v>
      </c>
      <c r="BS15" s="236"/>
      <c r="BT15" s="237"/>
      <c r="BU15" s="238"/>
      <c r="BV15" s="234">
        <f>SUM(BV12:BV14)</f>
        <v>0</v>
      </c>
      <c r="BW15" s="235">
        <f>SUM(BW12:BW14)</f>
        <v>0</v>
      </c>
      <c r="BX15" s="236"/>
      <c r="BY15" s="237"/>
      <c r="BZ15" s="238"/>
      <c r="CA15" s="234">
        <f>SUM(CA12:CA14)</f>
        <v>0</v>
      </c>
      <c r="CB15" s="235">
        <f>SUM(CB12:CB14)</f>
        <v>0</v>
      </c>
      <c r="CC15" s="236"/>
      <c r="CD15" s="237"/>
      <c r="CE15" s="238"/>
      <c r="CF15" s="234">
        <f>SUM(CF12:CF14)</f>
        <v>0</v>
      </c>
      <c r="CG15" s="235">
        <f>SUM(CG12:CG14)</f>
        <v>0</v>
      </c>
      <c r="CH15" s="236"/>
      <c r="CI15" s="237"/>
      <c r="CJ15" s="238"/>
      <c r="CK15" s="234">
        <f>SUM(CK12:CK14)</f>
        <v>0</v>
      </c>
      <c r="CL15" s="235">
        <f>SUM(CL12:CL14)</f>
        <v>0</v>
      </c>
      <c r="CM15" s="236"/>
      <c r="CN15" s="237"/>
      <c r="CO15" s="238"/>
      <c r="CP15" s="234">
        <f>SUM(CP12:CP14)</f>
        <v>0</v>
      </c>
      <c r="CQ15" s="235">
        <f>SUM(CQ12:CQ14)</f>
        <v>0</v>
      </c>
      <c r="CR15" s="236"/>
      <c r="CS15" s="237"/>
      <c r="CT15" s="238"/>
      <c r="CU15" s="234">
        <f>SUM(CU12:CU14)</f>
        <v>0</v>
      </c>
      <c r="CV15" s="235">
        <f>SUM(CV12:CV14)</f>
        <v>0</v>
      </c>
      <c r="CW15" s="236"/>
      <c r="CX15" s="237"/>
      <c r="CY15" s="238"/>
      <c r="CZ15" s="234">
        <f>SUM(CZ12:CZ14)</f>
        <v>0</v>
      </c>
      <c r="DA15" s="235">
        <f>SUM(DA12:DA14)</f>
        <v>0</v>
      </c>
      <c r="DB15" s="236"/>
      <c r="DC15" s="237"/>
      <c r="DD15" s="238"/>
      <c r="DE15" s="234">
        <f>SUM(DE12:DE14)</f>
        <v>0</v>
      </c>
      <c r="DF15" s="235">
        <f>SUM(DF12:DF14)</f>
        <v>0</v>
      </c>
      <c r="DG15" s="236"/>
      <c r="DH15" s="237"/>
      <c r="DI15" s="238"/>
      <c r="DJ15" s="239">
        <f>SUM(DJ12:DJ14)</f>
        <v>0</v>
      </c>
      <c r="DL15" s="255" t="str">
        <f t="shared" si="6"/>
        <v/>
      </c>
      <c r="DM15" s="255" t="str">
        <f t="shared" si="6"/>
        <v/>
      </c>
      <c r="DN15" s="255" t="str">
        <f t="shared" si="6"/>
        <v/>
      </c>
      <c r="DO15" s="255" t="str">
        <f t="shared" si="6"/>
        <v/>
      </c>
      <c r="DP15" s="255" t="str">
        <f t="shared" si="6"/>
        <v/>
      </c>
      <c r="DQ15" s="255" t="str">
        <f t="shared" si="6"/>
        <v/>
      </c>
      <c r="DR15" s="255" t="str">
        <f t="shared" si="6"/>
        <v/>
      </c>
      <c r="DS15" s="255" t="str">
        <f t="shared" si="6"/>
        <v/>
      </c>
      <c r="DT15" s="255" t="str">
        <f t="shared" si="6"/>
        <v/>
      </c>
      <c r="DU15" s="255" t="str">
        <f t="shared" si="6"/>
        <v/>
      </c>
      <c r="DV15" s="255" t="str">
        <f t="shared" si="6"/>
        <v/>
      </c>
      <c r="DW15" s="255" t="str">
        <f t="shared" si="6"/>
        <v/>
      </c>
      <c r="DX15" s="255" t="str">
        <f t="shared" si="6"/>
        <v/>
      </c>
      <c r="DY15" s="255" t="str">
        <f t="shared" si="6"/>
        <v/>
      </c>
      <c r="DZ15" s="255" t="str">
        <f t="shared" si="6"/>
        <v/>
      </c>
      <c r="EA15" s="255" t="str">
        <f t="shared" si="6"/>
        <v/>
      </c>
      <c r="EB15" s="255" t="str">
        <f t="shared" ref="EB15:EE32" si="11">IFERROR(SEARCH(" "&amp;EB$11&amp;" "," "&amp;$C15&amp;" "),"")</f>
        <v/>
      </c>
      <c r="EC15" s="255" t="str">
        <f t="shared" si="11"/>
        <v/>
      </c>
      <c r="ED15" s="255" t="str">
        <f t="shared" si="11"/>
        <v/>
      </c>
      <c r="EE15" s="255" t="str">
        <f t="shared" si="11"/>
        <v/>
      </c>
      <c r="EF15" s="171"/>
      <c r="EG15" s="255" t="str">
        <f t="shared" ref="EG15:EV24" si="12">IFERROR(SEARCH(" "&amp;EG$11&amp;" "," "&amp;$D15&amp;" "),"")</f>
        <v/>
      </c>
      <c r="EH15" s="255" t="str">
        <f t="shared" si="2"/>
        <v/>
      </c>
      <c r="EI15" s="255" t="str">
        <f t="shared" si="12"/>
        <v/>
      </c>
      <c r="EJ15" s="255" t="str">
        <f t="shared" si="12"/>
        <v/>
      </c>
      <c r="EK15" s="255" t="str">
        <f t="shared" si="12"/>
        <v/>
      </c>
      <c r="EL15" s="255" t="str">
        <f t="shared" si="12"/>
        <v/>
      </c>
      <c r="EM15" s="255" t="str">
        <f t="shared" si="12"/>
        <v/>
      </c>
      <c r="EN15" s="255" t="str">
        <f t="shared" si="12"/>
        <v/>
      </c>
      <c r="EO15" s="255" t="str">
        <f t="shared" si="12"/>
        <v/>
      </c>
      <c r="EP15" s="255" t="str">
        <f t="shared" si="12"/>
        <v/>
      </c>
      <c r="EQ15" s="255" t="str">
        <f t="shared" si="12"/>
        <v/>
      </c>
      <c r="ER15" s="255" t="str">
        <f t="shared" si="12"/>
        <v/>
      </c>
      <c r="ES15" s="255" t="str">
        <f t="shared" si="12"/>
        <v/>
      </c>
      <c r="ET15" s="255" t="str">
        <f t="shared" si="12"/>
        <v/>
      </c>
      <c r="EU15" s="255" t="str">
        <f t="shared" si="12"/>
        <v/>
      </c>
      <c r="EV15" s="255" t="str">
        <f t="shared" si="12"/>
        <v/>
      </c>
      <c r="EW15" s="255" t="str">
        <f t="shared" ref="EW15:EZ32" si="13">IFERROR(SEARCH(" "&amp;EW$11&amp;" "," "&amp;$D15&amp;" "),"")</f>
        <v/>
      </c>
      <c r="EX15" s="255" t="str">
        <f t="shared" si="13"/>
        <v/>
      </c>
      <c r="EY15" s="255" t="str">
        <f t="shared" si="13"/>
        <v/>
      </c>
      <c r="EZ15" s="255" t="str">
        <f t="shared" si="13"/>
        <v/>
      </c>
      <c r="FA15" s="171"/>
      <c r="FB15" s="255" t="str">
        <f t="shared" si="7"/>
        <v/>
      </c>
      <c r="FC15" s="255" t="str">
        <f t="shared" si="7"/>
        <v/>
      </c>
      <c r="FD15" s="255" t="str">
        <f t="shared" si="7"/>
        <v/>
      </c>
      <c r="FE15" s="255" t="str">
        <f t="shared" si="7"/>
        <v/>
      </c>
      <c r="FF15" s="255" t="str">
        <f t="shared" si="7"/>
        <v/>
      </c>
      <c r="FG15" s="255" t="str">
        <f t="shared" si="7"/>
        <v/>
      </c>
      <c r="FH15" s="255" t="str">
        <f t="shared" si="7"/>
        <v/>
      </c>
      <c r="FI15" s="255" t="str">
        <f t="shared" si="7"/>
        <v/>
      </c>
      <c r="FJ15" s="255" t="str">
        <f t="shared" si="7"/>
        <v/>
      </c>
      <c r="FK15" s="255" t="str">
        <f t="shared" si="7"/>
        <v/>
      </c>
      <c r="FL15" s="255" t="str">
        <f t="shared" si="7"/>
        <v/>
      </c>
      <c r="FM15" s="255" t="str">
        <f t="shared" si="7"/>
        <v/>
      </c>
      <c r="FN15" s="255" t="str">
        <f t="shared" si="7"/>
        <v/>
      </c>
      <c r="FO15" s="255" t="str">
        <f t="shared" si="7"/>
        <v/>
      </c>
      <c r="FP15" s="255" t="str">
        <f t="shared" si="7"/>
        <v/>
      </c>
      <c r="FQ15" s="255" t="str">
        <f t="shared" si="7"/>
        <v/>
      </c>
      <c r="FR15" s="255" t="str">
        <f t="shared" ref="FR15:FU32" si="14">IFERROR(SEARCH(" "&amp;FR$11&amp;" "," "&amp;$E15&amp;" "),"")</f>
        <v/>
      </c>
      <c r="FS15" s="255" t="str">
        <f t="shared" si="14"/>
        <v/>
      </c>
      <c r="FT15" s="255" t="str">
        <f t="shared" si="14"/>
        <v/>
      </c>
      <c r="FU15" s="255" t="str">
        <f t="shared" si="14"/>
        <v/>
      </c>
      <c r="FV15" s="171"/>
      <c r="FW15" s="255" t="str">
        <f t="shared" si="8"/>
        <v/>
      </c>
      <c r="FX15" s="255" t="str">
        <f t="shared" si="8"/>
        <v/>
      </c>
      <c r="FY15" s="255" t="str">
        <f t="shared" si="8"/>
        <v/>
      </c>
      <c r="FZ15" s="255" t="str">
        <f t="shared" si="8"/>
        <v/>
      </c>
      <c r="GA15" s="255" t="str">
        <f t="shared" si="8"/>
        <v/>
      </c>
      <c r="GB15" s="255" t="str">
        <f t="shared" si="8"/>
        <v/>
      </c>
      <c r="GC15" s="255" t="str">
        <f t="shared" si="8"/>
        <v/>
      </c>
      <c r="GD15" s="255" t="str">
        <f t="shared" si="8"/>
        <v/>
      </c>
      <c r="GE15" s="255" t="str">
        <f t="shared" si="8"/>
        <v/>
      </c>
      <c r="GF15" s="255" t="str">
        <f t="shared" si="8"/>
        <v/>
      </c>
      <c r="GG15" s="255" t="str">
        <f t="shared" si="8"/>
        <v/>
      </c>
      <c r="GH15" s="255" t="str">
        <f t="shared" si="8"/>
        <v/>
      </c>
      <c r="GI15" s="255" t="str">
        <f t="shared" si="8"/>
        <v/>
      </c>
      <c r="GJ15" s="255" t="str">
        <f t="shared" si="8"/>
        <v/>
      </c>
      <c r="GK15" s="255" t="str">
        <f t="shared" si="8"/>
        <v/>
      </c>
      <c r="GL15" s="255" t="str">
        <f t="shared" si="8"/>
        <v/>
      </c>
      <c r="GM15" s="255" t="str">
        <f t="shared" ref="GM15:GP32" si="15">IFERROR(SEARCH(" "&amp;GM$11&amp;" "," "&amp;$F15&amp;" "),"")</f>
        <v/>
      </c>
      <c r="GN15" s="255" t="str">
        <f t="shared" si="15"/>
        <v/>
      </c>
      <c r="GO15" s="255" t="str">
        <f t="shared" si="15"/>
        <v/>
      </c>
      <c r="GP15" s="255" t="str">
        <f t="shared" si="15"/>
        <v/>
      </c>
      <c r="GQ15" s="171"/>
      <c r="GR15" s="255" t="str">
        <f t="shared" si="9"/>
        <v/>
      </c>
      <c r="GS15" s="255" t="str">
        <f t="shared" si="9"/>
        <v/>
      </c>
      <c r="GT15" s="255" t="str">
        <f t="shared" si="9"/>
        <v/>
      </c>
      <c r="GU15" s="255" t="str">
        <f t="shared" si="9"/>
        <v/>
      </c>
      <c r="GV15" s="255" t="str">
        <f t="shared" si="9"/>
        <v/>
      </c>
      <c r="GW15" s="255" t="str">
        <f t="shared" si="9"/>
        <v/>
      </c>
      <c r="GX15" s="255" t="str">
        <f t="shared" si="9"/>
        <v/>
      </c>
      <c r="GY15" s="255" t="str">
        <f t="shared" si="9"/>
        <v/>
      </c>
      <c r="GZ15" s="255" t="str">
        <f t="shared" si="9"/>
        <v/>
      </c>
      <c r="HA15" s="255" t="str">
        <f t="shared" si="9"/>
        <v/>
      </c>
      <c r="HB15" s="255" t="str">
        <f t="shared" si="9"/>
        <v/>
      </c>
      <c r="HC15" s="255" t="str">
        <f t="shared" si="9"/>
        <v/>
      </c>
      <c r="HD15" s="255" t="str">
        <f t="shared" si="9"/>
        <v/>
      </c>
      <c r="HE15" s="255" t="str">
        <f t="shared" si="9"/>
        <v/>
      </c>
      <c r="HF15" s="255" t="str">
        <f t="shared" si="9"/>
        <v/>
      </c>
      <c r="HG15" s="255" t="str">
        <f t="shared" si="9"/>
        <v/>
      </c>
      <c r="HH15" s="255" t="str">
        <f t="shared" ref="HH15:HK32" si="16">IFERROR(SEARCH(" "&amp;HH$11&amp;" "," "&amp;$G15&amp;" "),"")</f>
        <v/>
      </c>
      <c r="HI15" s="255" t="str">
        <f t="shared" si="16"/>
        <v/>
      </c>
      <c r="HJ15" s="255" t="str">
        <f t="shared" si="16"/>
        <v/>
      </c>
      <c r="HK15" s="255" t="str">
        <f t="shared" si="16"/>
        <v/>
      </c>
    </row>
    <row r="16" spans="1:219" s="64" customFormat="1" ht="15.95" customHeight="1" x14ac:dyDescent="0.25">
      <c r="A16" s="617" t="s">
        <v>131</v>
      </c>
      <c r="B16" s="618"/>
      <c r="C16" s="618"/>
      <c r="D16" s="618"/>
      <c r="E16" s="618"/>
      <c r="F16" s="618"/>
      <c r="G16" s="618"/>
      <c r="H16" s="618"/>
      <c r="I16" s="618"/>
      <c r="J16" s="618"/>
      <c r="K16" s="618"/>
      <c r="L16" s="618"/>
      <c r="M16" s="618"/>
      <c r="N16" s="618"/>
      <c r="O16" s="618"/>
      <c r="P16" s="618"/>
      <c r="Q16" s="618"/>
      <c r="R16" s="618"/>
      <c r="S16" s="618"/>
      <c r="T16" s="618"/>
      <c r="U16" s="618"/>
      <c r="V16" s="618"/>
      <c r="W16" s="618"/>
      <c r="X16" s="618"/>
      <c r="Y16" s="618"/>
      <c r="Z16" s="618"/>
      <c r="AA16" s="618"/>
      <c r="AB16" s="618"/>
      <c r="AC16" s="618"/>
      <c r="AD16" s="618"/>
      <c r="AE16" s="618"/>
      <c r="AF16" s="618"/>
      <c r="AG16" s="618"/>
      <c r="AH16" s="618"/>
      <c r="AI16" s="618"/>
      <c r="AJ16" s="618"/>
      <c r="AK16" s="618"/>
      <c r="AL16" s="618"/>
      <c r="AM16" s="618"/>
      <c r="AN16" s="618"/>
      <c r="AO16" s="618"/>
      <c r="AP16" s="618"/>
      <c r="AQ16" s="618"/>
      <c r="AR16" s="618"/>
      <c r="AS16" s="618"/>
      <c r="AT16" s="618"/>
      <c r="AU16" s="618"/>
      <c r="AV16" s="618"/>
      <c r="AW16" s="618"/>
      <c r="AX16" s="618"/>
      <c r="AY16" s="618"/>
      <c r="AZ16" s="618"/>
      <c r="BA16" s="618"/>
      <c r="BB16" s="61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8"/>
      <c r="CB16" s="248"/>
      <c r="CC16" s="248"/>
      <c r="CD16" s="248"/>
      <c r="CE16" s="248"/>
      <c r="CF16" s="248"/>
      <c r="CG16" s="248"/>
      <c r="CH16" s="248"/>
      <c r="CI16" s="248"/>
      <c r="CJ16" s="248"/>
      <c r="CK16" s="248"/>
      <c r="CL16" s="248"/>
      <c r="CM16" s="248"/>
      <c r="CN16" s="248"/>
      <c r="CO16" s="248"/>
      <c r="CP16" s="248"/>
      <c r="CQ16" s="248"/>
      <c r="CR16" s="248"/>
      <c r="CS16" s="248"/>
      <c r="CT16" s="248"/>
      <c r="CU16" s="248"/>
      <c r="CV16" s="248"/>
      <c r="CW16" s="248"/>
      <c r="CX16" s="248"/>
      <c r="CY16" s="248"/>
      <c r="CZ16" s="248"/>
      <c r="DA16" s="248"/>
      <c r="DB16" s="248"/>
      <c r="DC16" s="248"/>
      <c r="DD16" s="248"/>
      <c r="DE16" s="248"/>
      <c r="DF16" s="248"/>
      <c r="DG16" s="248"/>
      <c r="DH16" s="248"/>
      <c r="DI16" s="248"/>
      <c r="DJ16" s="166"/>
      <c r="DL16" s="255" t="str">
        <f t="shared" si="6"/>
        <v/>
      </c>
      <c r="DM16" s="255" t="str">
        <f t="shared" si="6"/>
        <v/>
      </c>
      <c r="DN16" s="255" t="str">
        <f t="shared" si="6"/>
        <v/>
      </c>
      <c r="DO16" s="255" t="str">
        <f t="shared" si="6"/>
        <v/>
      </c>
      <c r="DP16" s="255" t="str">
        <f t="shared" si="6"/>
        <v/>
      </c>
      <c r="DQ16" s="255" t="str">
        <f t="shared" si="6"/>
        <v/>
      </c>
      <c r="DR16" s="255" t="str">
        <f t="shared" si="6"/>
        <v/>
      </c>
      <c r="DS16" s="255" t="str">
        <f t="shared" si="6"/>
        <v/>
      </c>
      <c r="DT16" s="255" t="str">
        <f t="shared" si="6"/>
        <v/>
      </c>
      <c r="DU16" s="255" t="str">
        <f t="shared" si="6"/>
        <v/>
      </c>
      <c r="DV16" s="255" t="str">
        <f t="shared" si="6"/>
        <v/>
      </c>
      <c r="DW16" s="255" t="str">
        <f t="shared" si="6"/>
        <v/>
      </c>
      <c r="DX16" s="255" t="str">
        <f t="shared" si="6"/>
        <v/>
      </c>
      <c r="DY16" s="255" t="str">
        <f t="shared" si="6"/>
        <v/>
      </c>
      <c r="DZ16" s="255" t="str">
        <f t="shared" si="6"/>
        <v/>
      </c>
      <c r="EA16" s="255" t="str">
        <f t="shared" si="6"/>
        <v/>
      </c>
      <c r="EB16" s="255" t="str">
        <f t="shared" si="11"/>
        <v/>
      </c>
      <c r="EC16" s="255" t="str">
        <f t="shared" si="11"/>
        <v/>
      </c>
      <c r="ED16" s="255" t="str">
        <f t="shared" si="11"/>
        <v/>
      </c>
      <c r="EE16" s="255" t="str">
        <f t="shared" si="11"/>
        <v/>
      </c>
      <c r="EF16" s="171"/>
      <c r="EG16" s="255" t="str">
        <f t="shared" si="12"/>
        <v/>
      </c>
      <c r="EH16" s="255" t="str">
        <f t="shared" si="12"/>
        <v/>
      </c>
      <c r="EI16" s="255" t="str">
        <f t="shared" si="12"/>
        <v/>
      </c>
      <c r="EJ16" s="255" t="str">
        <f t="shared" si="12"/>
        <v/>
      </c>
      <c r="EK16" s="255" t="str">
        <f t="shared" si="12"/>
        <v/>
      </c>
      <c r="EL16" s="255" t="str">
        <f t="shared" si="12"/>
        <v/>
      </c>
      <c r="EM16" s="255" t="str">
        <f t="shared" si="12"/>
        <v/>
      </c>
      <c r="EN16" s="255" t="str">
        <f t="shared" si="12"/>
        <v/>
      </c>
      <c r="EO16" s="255" t="str">
        <f t="shared" si="12"/>
        <v/>
      </c>
      <c r="EP16" s="255" t="str">
        <f t="shared" si="12"/>
        <v/>
      </c>
      <c r="EQ16" s="255" t="str">
        <f t="shared" si="12"/>
        <v/>
      </c>
      <c r="ER16" s="255" t="str">
        <f t="shared" si="12"/>
        <v/>
      </c>
      <c r="ES16" s="255" t="str">
        <f t="shared" si="12"/>
        <v/>
      </c>
      <c r="ET16" s="255" t="str">
        <f t="shared" si="12"/>
        <v/>
      </c>
      <c r="EU16" s="255" t="str">
        <f t="shared" si="12"/>
        <v/>
      </c>
      <c r="EV16" s="255" t="str">
        <f t="shared" si="12"/>
        <v/>
      </c>
      <c r="EW16" s="255" t="str">
        <f t="shared" si="13"/>
        <v/>
      </c>
      <c r="EX16" s="255" t="str">
        <f t="shared" si="13"/>
        <v/>
      </c>
      <c r="EY16" s="255" t="str">
        <f t="shared" si="13"/>
        <v/>
      </c>
      <c r="EZ16" s="255" t="str">
        <f t="shared" si="13"/>
        <v/>
      </c>
      <c r="FA16" s="171"/>
      <c r="FB16" s="255" t="str">
        <f t="shared" si="7"/>
        <v/>
      </c>
      <c r="FC16" s="255" t="str">
        <f t="shared" si="7"/>
        <v/>
      </c>
      <c r="FD16" s="255" t="str">
        <f t="shared" si="7"/>
        <v/>
      </c>
      <c r="FE16" s="255" t="str">
        <f t="shared" si="7"/>
        <v/>
      </c>
      <c r="FF16" s="255" t="str">
        <f t="shared" si="7"/>
        <v/>
      </c>
      <c r="FG16" s="255" t="str">
        <f t="shared" si="7"/>
        <v/>
      </c>
      <c r="FH16" s="255" t="str">
        <f t="shared" si="7"/>
        <v/>
      </c>
      <c r="FI16" s="255" t="str">
        <f t="shared" si="7"/>
        <v/>
      </c>
      <c r="FJ16" s="255" t="str">
        <f t="shared" si="7"/>
        <v/>
      </c>
      <c r="FK16" s="255" t="str">
        <f t="shared" si="7"/>
        <v/>
      </c>
      <c r="FL16" s="255" t="str">
        <f t="shared" si="7"/>
        <v/>
      </c>
      <c r="FM16" s="255" t="str">
        <f t="shared" si="7"/>
        <v/>
      </c>
      <c r="FN16" s="255" t="str">
        <f t="shared" si="7"/>
        <v/>
      </c>
      <c r="FO16" s="255" t="str">
        <f t="shared" si="7"/>
        <v/>
      </c>
      <c r="FP16" s="255" t="str">
        <f t="shared" si="7"/>
        <v/>
      </c>
      <c r="FQ16" s="255" t="str">
        <f t="shared" si="7"/>
        <v/>
      </c>
      <c r="FR16" s="255" t="str">
        <f t="shared" si="14"/>
        <v/>
      </c>
      <c r="FS16" s="255" t="str">
        <f t="shared" si="14"/>
        <v/>
      </c>
      <c r="FT16" s="255" t="str">
        <f t="shared" si="14"/>
        <v/>
      </c>
      <c r="FU16" s="255" t="str">
        <f t="shared" si="14"/>
        <v/>
      </c>
      <c r="FV16" s="171"/>
      <c r="FW16" s="255" t="str">
        <f t="shared" si="8"/>
        <v/>
      </c>
      <c r="FX16" s="255" t="str">
        <f t="shared" si="8"/>
        <v/>
      </c>
      <c r="FY16" s="255" t="str">
        <f t="shared" si="8"/>
        <v/>
      </c>
      <c r="FZ16" s="255" t="str">
        <f t="shared" si="8"/>
        <v/>
      </c>
      <c r="GA16" s="255" t="str">
        <f t="shared" si="8"/>
        <v/>
      </c>
      <c r="GB16" s="255" t="str">
        <f t="shared" si="8"/>
        <v/>
      </c>
      <c r="GC16" s="255" t="str">
        <f t="shared" si="8"/>
        <v/>
      </c>
      <c r="GD16" s="255" t="str">
        <f t="shared" si="8"/>
        <v/>
      </c>
      <c r="GE16" s="255" t="str">
        <f t="shared" si="8"/>
        <v/>
      </c>
      <c r="GF16" s="255" t="str">
        <f t="shared" si="8"/>
        <v/>
      </c>
      <c r="GG16" s="255" t="str">
        <f t="shared" si="8"/>
        <v/>
      </c>
      <c r="GH16" s="255" t="str">
        <f t="shared" si="8"/>
        <v/>
      </c>
      <c r="GI16" s="255" t="str">
        <f t="shared" si="8"/>
        <v/>
      </c>
      <c r="GJ16" s="255" t="str">
        <f t="shared" si="8"/>
        <v/>
      </c>
      <c r="GK16" s="255" t="str">
        <f t="shared" si="8"/>
        <v/>
      </c>
      <c r="GL16" s="255" t="str">
        <f t="shared" si="8"/>
        <v/>
      </c>
      <c r="GM16" s="255" t="str">
        <f t="shared" si="15"/>
        <v/>
      </c>
      <c r="GN16" s="255" t="str">
        <f t="shared" si="15"/>
        <v/>
      </c>
      <c r="GO16" s="255" t="str">
        <f t="shared" si="15"/>
        <v/>
      </c>
      <c r="GP16" s="255" t="str">
        <f t="shared" si="15"/>
        <v/>
      </c>
      <c r="GQ16" s="171"/>
      <c r="GR16" s="255" t="str">
        <f t="shared" si="9"/>
        <v/>
      </c>
      <c r="GS16" s="255" t="str">
        <f t="shared" si="9"/>
        <v/>
      </c>
      <c r="GT16" s="255" t="str">
        <f t="shared" si="9"/>
        <v/>
      </c>
      <c r="GU16" s="255" t="str">
        <f t="shared" si="9"/>
        <v/>
      </c>
      <c r="GV16" s="255" t="str">
        <f t="shared" si="9"/>
        <v/>
      </c>
      <c r="GW16" s="255" t="str">
        <f t="shared" si="9"/>
        <v/>
      </c>
      <c r="GX16" s="255" t="str">
        <f t="shared" si="9"/>
        <v/>
      </c>
      <c r="GY16" s="255" t="str">
        <f t="shared" si="9"/>
        <v/>
      </c>
      <c r="GZ16" s="255" t="str">
        <f t="shared" si="9"/>
        <v/>
      </c>
      <c r="HA16" s="255" t="str">
        <f t="shared" si="9"/>
        <v/>
      </c>
      <c r="HB16" s="255" t="str">
        <f t="shared" si="9"/>
        <v/>
      </c>
      <c r="HC16" s="255" t="str">
        <f t="shared" si="9"/>
        <v/>
      </c>
      <c r="HD16" s="255" t="str">
        <f t="shared" si="9"/>
        <v/>
      </c>
      <c r="HE16" s="255" t="str">
        <f t="shared" si="9"/>
        <v/>
      </c>
      <c r="HF16" s="255" t="str">
        <f t="shared" si="9"/>
        <v/>
      </c>
      <c r="HG16" s="255" t="str">
        <f t="shared" si="9"/>
        <v/>
      </c>
      <c r="HH16" s="255" t="str">
        <f t="shared" si="16"/>
        <v/>
      </c>
      <c r="HI16" s="255" t="str">
        <f t="shared" si="16"/>
        <v/>
      </c>
      <c r="HJ16" s="255" t="str">
        <f t="shared" si="16"/>
        <v/>
      </c>
      <c r="HK16" s="255" t="str">
        <f t="shared" si="16"/>
        <v/>
      </c>
    </row>
    <row r="17" spans="1:219" s="59" customFormat="1" ht="32.25" customHeight="1" x14ac:dyDescent="0.25">
      <c r="A17" s="155" t="s">
        <v>104</v>
      </c>
      <c r="B17" s="143" t="s">
        <v>289</v>
      </c>
      <c r="C17" s="52">
        <v>2</v>
      </c>
      <c r="D17" s="53"/>
      <c r="E17" s="54"/>
      <c r="F17" s="160">
        <v>2</v>
      </c>
      <c r="G17" s="55"/>
      <c r="H17" s="275">
        <v>5</v>
      </c>
      <c r="I17" s="276">
        <f>H17*30</f>
        <v>150</v>
      </c>
      <c r="J17" s="277">
        <f t="shared" ref="J17:J26" si="17">IF(Т_РВО="Перший бакалаврський",IF(Т_ФН="денна",O17*$S$2+T17*$X$2+Y17*$AC$2+AD17*$AH$2+AI17*$AM$2+AN17*$AR$2+AS17*$AW$2+AX17*$BB$2+BC17*$BG$2+BH17*$BL$2+BM17*$BQ$2+BR17*$BV$2+BW17*$CA$2+CB17*$CF$2,O17+T17+Y17+AD17+AI17+AN17+AS17+AX17+BC17+BH17+BM17+BR17+BW17+CB17+CG17+CL17+CQ17+CV17+DA17+DF17),IF(Т_ФН="денна",O17*$S$2+T17*$X$2+Y17*$AC$2+AD17*$AH$2+AI17*$AM$2+AN17*$AR$2+AS17*$AW$2+AX17*$BB$2,O17+T17+Y17+AD17+AI17+AN17+AS17+AX17))</f>
        <v>48</v>
      </c>
      <c r="K17" s="277">
        <f t="shared" ref="K17:M26" si="18">IF(Т_РВО="Перший бакалаврський",IF(Т_ФН="денна",P17*$S$2+U17*$X$2+Z17*$AC$2+AE17*$AH$2+AJ17*$AM$2+AO17*$AR$2+AT17*$AW$2+AY17*$BB$2+BD17*$BG$2+BI17*$BL$2+BN17*$BQ$2+BS17*$BV$2+BX17*$CA$2+CC17*$CF$2,P17+U17+Z17+AE17+AJ17+AO17+AT17+AY17+BD17+BI17+BN17+BS17+BX17+CC17+CH17+CM17+CR17+CW17+DB17+DG17),IF(Т_ФН="денна",P17*$S$2+U17*$X$2+Z17*$AC$2+AE17*$AH$2+AJ17*$AM$2+AO17*$AR$2+AT17*$AW$2+AY17*$BB$2,P17+U17+Z17+AE17+AJ17+AO17+AT17+AY17))</f>
        <v>24</v>
      </c>
      <c r="L17" s="326">
        <f t="shared" si="18"/>
        <v>24</v>
      </c>
      <c r="M17" s="326">
        <f t="shared" si="18"/>
        <v>0</v>
      </c>
      <c r="N17" s="292">
        <f>I17-J17</f>
        <v>102</v>
      </c>
      <c r="O17" s="293">
        <f t="shared" ref="O17:O32" si="19">P17+Q17+R17</f>
        <v>0</v>
      </c>
      <c r="P17" s="284"/>
      <c r="Q17" s="284"/>
      <c r="R17" s="284"/>
      <c r="S17" s="285"/>
      <c r="T17" s="293">
        <v>6</v>
      </c>
      <c r="U17" s="284">
        <v>3</v>
      </c>
      <c r="V17" s="284">
        <v>3</v>
      </c>
      <c r="W17" s="284"/>
      <c r="X17" s="285">
        <v>5</v>
      </c>
      <c r="Y17" s="293">
        <f t="shared" ref="Y17:Y26" si="20">Z17+AA17+AB17</f>
        <v>0</v>
      </c>
      <c r="Z17" s="284"/>
      <c r="AA17" s="284"/>
      <c r="AB17" s="284"/>
      <c r="AC17" s="285"/>
      <c r="AD17" s="293">
        <f t="shared" ref="AD17:AD26" si="21">AE17+AF17+AG17</f>
        <v>0</v>
      </c>
      <c r="AE17" s="284"/>
      <c r="AF17" s="284"/>
      <c r="AG17" s="284"/>
      <c r="AH17" s="285"/>
      <c r="AI17" s="293">
        <f t="shared" ref="AI17:AI26" si="22">AJ17+AK17+AL17</f>
        <v>0</v>
      </c>
      <c r="AJ17" s="284"/>
      <c r="AK17" s="284"/>
      <c r="AL17" s="284"/>
      <c r="AM17" s="285"/>
      <c r="AN17" s="293">
        <f t="shared" ref="AN17:AN26" si="23">AO17+AP17+AQ17</f>
        <v>0</v>
      </c>
      <c r="AO17" s="284"/>
      <c r="AP17" s="284"/>
      <c r="AQ17" s="284"/>
      <c r="AR17" s="285"/>
      <c r="AS17" s="293">
        <f t="shared" ref="AS17:AS26" si="24">AT17+AU17+AV17</f>
        <v>0</v>
      </c>
      <c r="AT17" s="284"/>
      <c r="AU17" s="284"/>
      <c r="AV17" s="284"/>
      <c r="AW17" s="285"/>
      <c r="AX17" s="293">
        <f t="shared" ref="AX17:AX26" si="25">AY17+AZ17+BA17</f>
        <v>0</v>
      </c>
      <c r="AY17" s="284"/>
      <c r="AZ17" s="284"/>
      <c r="BA17" s="284"/>
      <c r="BB17" s="285"/>
      <c r="BC17" s="240">
        <f t="shared" ref="BC17:BC26" si="26">BD17+BE17+BF17</f>
        <v>0</v>
      </c>
      <c r="BD17" s="227"/>
      <c r="BE17" s="227"/>
      <c r="BF17" s="227"/>
      <c r="BG17" s="65"/>
      <c r="BH17" s="240">
        <f t="shared" ref="BH17:BH26" si="27">BI17+BJ17+BK17</f>
        <v>0</v>
      </c>
      <c r="BI17" s="227"/>
      <c r="BJ17" s="227"/>
      <c r="BK17" s="227"/>
      <c r="BL17" s="65"/>
      <c r="BM17" s="240">
        <f t="shared" ref="BM17:BM26" si="28">BN17+BO17+BP17</f>
        <v>0</v>
      </c>
      <c r="BN17" s="227"/>
      <c r="BO17" s="227"/>
      <c r="BP17" s="227"/>
      <c r="BQ17" s="65"/>
      <c r="BR17" s="240">
        <f t="shared" ref="BR17:BR26" si="29">BS17+BT17+BU17</f>
        <v>0</v>
      </c>
      <c r="BS17" s="227"/>
      <c r="BT17" s="227"/>
      <c r="BU17" s="227"/>
      <c r="BV17" s="65"/>
      <c r="BW17" s="240">
        <f t="shared" ref="BW17:BW26" si="30">BX17+BY17+BZ17</f>
        <v>0</v>
      </c>
      <c r="BX17" s="227"/>
      <c r="BY17" s="227"/>
      <c r="BZ17" s="227"/>
      <c r="CA17" s="65"/>
      <c r="CB17" s="240">
        <f t="shared" ref="CB17:CB26" si="31">CC17+CD17+CE17</f>
        <v>0</v>
      </c>
      <c r="CC17" s="227"/>
      <c r="CD17" s="227"/>
      <c r="CE17" s="227"/>
      <c r="CF17" s="65"/>
      <c r="CG17" s="240">
        <f t="shared" ref="CG17:CG26" si="32">CH17+CI17+CJ17</f>
        <v>0</v>
      </c>
      <c r="CH17" s="227"/>
      <c r="CI17" s="227"/>
      <c r="CJ17" s="227"/>
      <c r="CK17" s="65"/>
      <c r="CL17" s="240">
        <f t="shared" ref="CL17:CL26" si="33">CM17+CN17+CO17</f>
        <v>0</v>
      </c>
      <c r="CM17" s="227"/>
      <c r="CN17" s="227"/>
      <c r="CO17" s="227"/>
      <c r="CP17" s="66"/>
      <c r="CQ17" s="240">
        <f t="shared" ref="CQ17:CQ26" si="34">CR17+CS17+CT17</f>
        <v>0</v>
      </c>
      <c r="CR17" s="227"/>
      <c r="CS17" s="227"/>
      <c r="CT17" s="227"/>
      <c r="CU17" s="65"/>
      <c r="CV17" s="240">
        <f t="shared" ref="CV17:CV26" si="35">CW17+CX17+CY17</f>
        <v>0</v>
      </c>
      <c r="CW17" s="227"/>
      <c r="CX17" s="227"/>
      <c r="CY17" s="227"/>
      <c r="CZ17" s="65"/>
      <c r="DA17" s="240">
        <f t="shared" ref="DA17:DA26" si="36">DB17+DC17+DD17</f>
        <v>0</v>
      </c>
      <c r="DB17" s="227"/>
      <c r="DC17" s="227"/>
      <c r="DD17" s="227"/>
      <c r="DE17" s="65"/>
      <c r="DF17" s="240">
        <f t="shared" ref="DF17:DF26" si="37">DG17+DH17+DI17</f>
        <v>0</v>
      </c>
      <c r="DG17" s="227"/>
      <c r="DH17" s="227"/>
      <c r="DI17" s="227"/>
      <c r="DJ17" s="66"/>
      <c r="DL17" s="255" t="str">
        <f t="shared" si="6"/>
        <v/>
      </c>
      <c r="DM17" s="255">
        <f t="shared" si="6"/>
        <v>1</v>
      </c>
      <c r="DN17" s="255" t="str">
        <f t="shared" si="6"/>
        <v/>
      </c>
      <c r="DO17" s="255" t="str">
        <f t="shared" si="6"/>
        <v/>
      </c>
      <c r="DP17" s="255" t="str">
        <f t="shared" si="6"/>
        <v/>
      </c>
      <c r="DQ17" s="255" t="str">
        <f t="shared" si="6"/>
        <v/>
      </c>
      <c r="DR17" s="255" t="str">
        <f t="shared" si="6"/>
        <v/>
      </c>
      <c r="DS17" s="255" t="str">
        <f t="shared" si="6"/>
        <v/>
      </c>
      <c r="DT17" s="255" t="str">
        <f t="shared" si="6"/>
        <v/>
      </c>
      <c r="DU17" s="255" t="str">
        <f t="shared" si="6"/>
        <v/>
      </c>
      <c r="DV17" s="255" t="str">
        <f t="shared" si="6"/>
        <v/>
      </c>
      <c r="DW17" s="255" t="str">
        <f t="shared" si="6"/>
        <v/>
      </c>
      <c r="DX17" s="255" t="str">
        <f t="shared" si="6"/>
        <v/>
      </c>
      <c r="DY17" s="255" t="str">
        <f t="shared" si="6"/>
        <v/>
      </c>
      <c r="DZ17" s="255" t="str">
        <f t="shared" si="6"/>
        <v/>
      </c>
      <c r="EA17" s="255" t="str">
        <f t="shared" si="6"/>
        <v/>
      </c>
      <c r="EB17" s="255" t="str">
        <f t="shared" si="11"/>
        <v/>
      </c>
      <c r="EC17" s="255" t="str">
        <f t="shared" si="11"/>
        <v/>
      </c>
      <c r="ED17" s="255" t="str">
        <f t="shared" si="11"/>
        <v/>
      </c>
      <c r="EE17" s="255" t="str">
        <f t="shared" si="11"/>
        <v/>
      </c>
      <c r="EF17" s="171"/>
      <c r="EG17" s="255" t="str">
        <f t="shared" si="12"/>
        <v/>
      </c>
      <c r="EH17" s="255" t="str">
        <f t="shared" si="12"/>
        <v/>
      </c>
      <c r="EI17" s="255" t="str">
        <f t="shared" si="12"/>
        <v/>
      </c>
      <c r="EJ17" s="255" t="str">
        <f t="shared" si="12"/>
        <v/>
      </c>
      <c r="EK17" s="255" t="str">
        <f t="shared" si="12"/>
        <v/>
      </c>
      <c r="EL17" s="255" t="str">
        <f t="shared" si="12"/>
        <v/>
      </c>
      <c r="EM17" s="255" t="str">
        <f t="shared" si="12"/>
        <v/>
      </c>
      <c r="EN17" s="255" t="str">
        <f t="shared" si="12"/>
        <v/>
      </c>
      <c r="EO17" s="255" t="str">
        <f t="shared" si="12"/>
        <v/>
      </c>
      <c r="EP17" s="255" t="str">
        <f t="shared" si="12"/>
        <v/>
      </c>
      <c r="EQ17" s="255" t="str">
        <f t="shared" si="12"/>
        <v/>
      </c>
      <c r="ER17" s="255" t="str">
        <f t="shared" si="12"/>
        <v/>
      </c>
      <c r="ES17" s="255" t="str">
        <f t="shared" si="12"/>
        <v/>
      </c>
      <c r="ET17" s="255" t="str">
        <f t="shared" si="12"/>
        <v/>
      </c>
      <c r="EU17" s="255" t="str">
        <f t="shared" si="12"/>
        <v/>
      </c>
      <c r="EV17" s="255" t="str">
        <f t="shared" si="12"/>
        <v/>
      </c>
      <c r="EW17" s="255" t="str">
        <f t="shared" si="13"/>
        <v/>
      </c>
      <c r="EX17" s="255" t="str">
        <f t="shared" si="13"/>
        <v/>
      </c>
      <c r="EY17" s="255" t="str">
        <f t="shared" si="13"/>
        <v/>
      </c>
      <c r="EZ17" s="255" t="str">
        <f t="shared" si="13"/>
        <v/>
      </c>
      <c r="FA17" s="171"/>
      <c r="FB17" s="255" t="str">
        <f t="shared" si="7"/>
        <v/>
      </c>
      <c r="FC17" s="255" t="str">
        <f t="shared" si="7"/>
        <v/>
      </c>
      <c r="FD17" s="255" t="str">
        <f t="shared" si="7"/>
        <v/>
      </c>
      <c r="FE17" s="255" t="str">
        <f t="shared" si="7"/>
        <v/>
      </c>
      <c r="FF17" s="255" t="str">
        <f t="shared" si="7"/>
        <v/>
      </c>
      <c r="FG17" s="255" t="str">
        <f t="shared" si="7"/>
        <v/>
      </c>
      <c r="FH17" s="255" t="str">
        <f t="shared" si="7"/>
        <v/>
      </c>
      <c r="FI17" s="255" t="str">
        <f t="shared" si="7"/>
        <v/>
      </c>
      <c r="FJ17" s="255" t="str">
        <f t="shared" si="7"/>
        <v/>
      </c>
      <c r="FK17" s="255" t="str">
        <f t="shared" si="7"/>
        <v/>
      </c>
      <c r="FL17" s="255" t="str">
        <f t="shared" si="7"/>
        <v/>
      </c>
      <c r="FM17" s="255" t="str">
        <f t="shared" si="7"/>
        <v/>
      </c>
      <c r="FN17" s="255" t="str">
        <f t="shared" si="7"/>
        <v/>
      </c>
      <c r="FO17" s="255" t="str">
        <f t="shared" si="7"/>
        <v/>
      </c>
      <c r="FP17" s="255" t="str">
        <f t="shared" si="7"/>
        <v/>
      </c>
      <c r="FQ17" s="255" t="str">
        <f t="shared" si="7"/>
        <v/>
      </c>
      <c r="FR17" s="255" t="str">
        <f t="shared" si="14"/>
        <v/>
      </c>
      <c r="FS17" s="255" t="str">
        <f t="shared" si="14"/>
        <v/>
      </c>
      <c r="FT17" s="255" t="str">
        <f t="shared" si="14"/>
        <v/>
      </c>
      <c r="FU17" s="255" t="str">
        <f t="shared" si="14"/>
        <v/>
      </c>
      <c r="FV17" s="171"/>
      <c r="FW17" s="255" t="str">
        <f t="shared" si="8"/>
        <v/>
      </c>
      <c r="FX17" s="255">
        <f t="shared" si="8"/>
        <v>1</v>
      </c>
      <c r="FY17" s="255" t="str">
        <f t="shared" si="8"/>
        <v/>
      </c>
      <c r="FZ17" s="255" t="str">
        <f t="shared" si="8"/>
        <v/>
      </c>
      <c r="GA17" s="255" t="str">
        <f t="shared" si="8"/>
        <v/>
      </c>
      <c r="GB17" s="255" t="str">
        <f t="shared" si="8"/>
        <v/>
      </c>
      <c r="GC17" s="255" t="str">
        <f t="shared" si="8"/>
        <v/>
      </c>
      <c r="GD17" s="255" t="str">
        <f t="shared" si="8"/>
        <v/>
      </c>
      <c r="GE17" s="255" t="str">
        <f t="shared" si="8"/>
        <v/>
      </c>
      <c r="GF17" s="255" t="str">
        <f t="shared" si="8"/>
        <v/>
      </c>
      <c r="GG17" s="255" t="str">
        <f t="shared" si="8"/>
        <v/>
      </c>
      <c r="GH17" s="255" t="str">
        <f t="shared" si="8"/>
        <v/>
      </c>
      <c r="GI17" s="255" t="str">
        <f t="shared" si="8"/>
        <v/>
      </c>
      <c r="GJ17" s="255" t="str">
        <f t="shared" si="8"/>
        <v/>
      </c>
      <c r="GK17" s="255" t="str">
        <f t="shared" si="8"/>
        <v/>
      </c>
      <c r="GL17" s="255" t="str">
        <f t="shared" si="8"/>
        <v/>
      </c>
      <c r="GM17" s="255" t="str">
        <f t="shared" si="15"/>
        <v/>
      </c>
      <c r="GN17" s="255" t="str">
        <f t="shared" si="15"/>
        <v/>
      </c>
      <c r="GO17" s="255" t="str">
        <f t="shared" si="15"/>
        <v/>
      </c>
      <c r="GP17" s="255" t="str">
        <f t="shared" si="15"/>
        <v/>
      </c>
      <c r="GQ17" s="171"/>
      <c r="GR17" s="255" t="str">
        <f t="shared" si="9"/>
        <v/>
      </c>
      <c r="GS17" s="255" t="str">
        <f t="shared" si="9"/>
        <v/>
      </c>
      <c r="GT17" s="255" t="str">
        <f t="shared" si="9"/>
        <v/>
      </c>
      <c r="GU17" s="255" t="str">
        <f t="shared" si="9"/>
        <v/>
      </c>
      <c r="GV17" s="255" t="str">
        <f t="shared" si="9"/>
        <v/>
      </c>
      <c r="GW17" s="255" t="str">
        <f t="shared" si="9"/>
        <v/>
      </c>
      <c r="GX17" s="255" t="str">
        <f t="shared" si="9"/>
        <v/>
      </c>
      <c r="GY17" s="255" t="str">
        <f t="shared" si="9"/>
        <v/>
      </c>
      <c r="GZ17" s="255" t="str">
        <f t="shared" si="9"/>
        <v/>
      </c>
      <c r="HA17" s="255" t="str">
        <f t="shared" si="9"/>
        <v/>
      </c>
      <c r="HB17" s="255" t="str">
        <f t="shared" si="9"/>
        <v/>
      </c>
      <c r="HC17" s="255" t="str">
        <f t="shared" si="9"/>
        <v/>
      </c>
      <c r="HD17" s="255" t="str">
        <f t="shared" si="9"/>
        <v/>
      </c>
      <c r="HE17" s="255" t="str">
        <f t="shared" si="9"/>
        <v/>
      </c>
      <c r="HF17" s="255" t="str">
        <f t="shared" si="9"/>
        <v/>
      </c>
      <c r="HG17" s="255" t="str">
        <f t="shared" si="9"/>
        <v/>
      </c>
      <c r="HH17" s="255" t="str">
        <f t="shared" si="16"/>
        <v/>
      </c>
      <c r="HI17" s="255" t="str">
        <f t="shared" si="16"/>
        <v/>
      </c>
      <c r="HJ17" s="255" t="str">
        <f t="shared" si="16"/>
        <v/>
      </c>
      <c r="HK17" s="255" t="str">
        <f t="shared" si="16"/>
        <v/>
      </c>
    </row>
    <row r="18" spans="1:219" s="59" customFormat="1" ht="30.75" customHeight="1" x14ac:dyDescent="0.25">
      <c r="A18" s="155" t="s">
        <v>105</v>
      </c>
      <c r="B18" s="143" t="s">
        <v>290</v>
      </c>
      <c r="C18" s="167">
        <v>2</v>
      </c>
      <c r="D18" s="61"/>
      <c r="E18" s="168"/>
      <c r="F18" s="169"/>
      <c r="G18" s="170"/>
      <c r="H18" s="294">
        <v>4</v>
      </c>
      <c r="I18" s="276">
        <f t="shared" ref="I18:I26" si="38">H18*30</f>
        <v>120</v>
      </c>
      <c r="J18" s="277">
        <f t="shared" si="17"/>
        <v>32</v>
      </c>
      <c r="K18" s="277">
        <f t="shared" si="18"/>
        <v>16</v>
      </c>
      <c r="L18" s="326">
        <f t="shared" si="18"/>
        <v>16</v>
      </c>
      <c r="M18" s="326">
        <f t="shared" si="18"/>
        <v>0</v>
      </c>
      <c r="N18" s="292">
        <f t="shared" ref="N18:N24" si="39">I18-J18</f>
        <v>88</v>
      </c>
      <c r="O18" s="279">
        <f t="shared" si="19"/>
        <v>0</v>
      </c>
      <c r="P18" s="295"/>
      <c r="Q18" s="295"/>
      <c r="R18" s="295"/>
      <c r="S18" s="296"/>
      <c r="T18" s="279">
        <v>4</v>
      </c>
      <c r="U18" s="295">
        <v>2</v>
      </c>
      <c r="V18" s="295">
        <v>2</v>
      </c>
      <c r="W18" s="295"/>
      <c r="X18" s="296">
        <v>4</v>
      </c>
      <c r="Y18" s="279">
        <f t="shared" si="20"/>
        <v>0</v>
      </c>
      <c r="Z18" s="295"/>
      <c r="AA18" s="295"/>
      <c r="AB18" s="295"/>
      <c r="AC18" s="296"/>
      <c r="AD18" s="279">
        <f t="shared" si="21"/>
        <v>0</v>
      </c>
      <c r="AE18" s="295"/>
      <c r="AF18" s="295"/>
      <c r="AG18" s="295"/>
      <c r="AH18" s="296"/>
      <c r="AI18" s="279">
        <f t="shared" si="22"/>
        <v>0</v>
      </c>
      <c r="AJ18" s="295"/>
      <c r="AK18" s="295"/>
      <c r="AL18" s="295"/>
      <c r="AM18" s="296"/>
      <c r="AN18" s="279">
        <f t="shared" si="23"/>
        <v>0</v>
      </c>
      <c r="AO18" s="295"/>
      <c r="AP18" s="295"/>
      <c r="AQ18" s="295"/>
      <c r="AR18" s="296"/>
      <c r="AS18" s="279">
        <f t="shared" si="24"/>
        <v>0</v>
      </c>
      <c r="AT18" s="295"/>
      <c r="AU18" s="295"/>
      <c r="AV18" s="295"/>
      <c r="AW18" s="296"/>
      <c r="AX18" s="279">
        <f t="shared" si="25"/>
        <v>0</v>
      </c>
      <c r="AY18" s="295"/>
      <c r="AZ18" s="295"/>
      <c r="BA18" s="295"/>
      <c r="BB18" s="296"/>
      <c r="BC18" s="232">
        <f t="shared" si="26"/>
        <v>0</v>
      </c>
      <c r="BD18" s="228"/>
      <c r="BE18" s="228"/>
      <c r="BF18" s="228"/>
      <c r="BG18" s="62"/>
      <c r="BH18" s="232">
        <f t="shared" si="27"/>
        <v>0</v>
      </c>
      <c r="BI18" s="228"/>
      <c r="BJ18" s="228"/>
      <c r="BK18" s="228"/>
      <c r="BL18" s="62"/>
      <c r="BM18" s="232">
        <f t="shared" si="28"/>
        <v>0</v>
      </c>
      <c r="BN18" s="228"/>
      <c r="BO18" s="228"/>
      <c r="BP18" s="228"/>
      <c r="BQ18" s="62"/>
      <c r="BR18" s="232">
        <f t="shared" si="29"/>
        <v>0</v>
      </c>
      <c r="BS18" s="228"/>
      <c r="BT18" s="228"/>
      <c r="BU18" s="228"/>
      <c r="BV18" s="62"/>
      <c r="BW18" s="232">
        <f t="shared" si="30"/>
        <v>0</v>
      </c>
      <c r="BX18" s="228"/>
      <c r="BY18" s="228"/>
      <c r="BZ18" s="228"/>
      <c r="CA18" s="62"/>
      <c r="CB18" s="232">
        <f t="shared" si="31"/>
        <v>0</v>
      </c>
      <c r="CC18" s="228"/>
      <c r="CD18" s="228"/>
      <c r="CE18" s="228"/>
      <c r="CF18" s="62"/>
      <c r="CG18" s="232">
        <f t="shared" si="32"/>
        <v>0</v>
      </c>
      <c r="CH18" s="228"/>
      <c r="CI18" s="228"/>
      <c r="CJ18" s="228"/>
      <c r="CK18" s="62"/>
      <c r="CL18" s="232">
        <f t="shared" si="33"/>
        <v>0</v>
      </c>
      <c r="CM18" s="228"/>
      <c r="CN18" s="228"/>
      <c r="CO18" s="228"/>
      <c r="CP18" s="63"/>
      <c r="CQ18" s="232">
        <f t="shared" si="34"/>
        <v>0</v>
      </c>
      <c r="CR18" s="228"/>
      <c r="CS18" s="228"/>
      <c r="CT18" s="228"/>
      <c r="CU18" s="62"/>
      <c r="CV18" s="232">
        <f t="shared" si="35"/>
        <v>0</v>
      </c>
      <c r="CW18" s="228"/>
      <c r="CX18" s="228"/>
      <c r="CY18" s="228"/>
      <c r="CZ18" s="62"/>
      <c r="DA18" s="232">
        <f t="shared" si="36"/>
        <v>0</v>
      </c>
      <c r="DB18" s="228"/>
      <c r="DC18" s="228"/>
      <c r="DD18" s="228"/>
      <c r="DE18" s="62"/>
      <c r="DF18" s="232">
        <f t="shared" si="37"/>
        <v>0</v>
      </c>
      <c r="DG18" s="228"/>
      <c r="DH18" s="228"/>
      <c r="DI18" s="228"/>
      <c r="DJ18" s="63"/>
      <c r="DL18" s="255" t="str">
        <f t="shared" si="6"/>
        <v/>
      </c>
      <c r="DM18" s="255">
        <f t="shared" si="6"/>
        <v>1</v>
      </c>
      <c r="DN18" s="255" t="str">
        <f t="shared" si="6"/>
        <v/>
      </c>
      <c r="DO18" s="255" t="str">
        <f t="shared" si="6"/>
        <v/>
      </c>
      <c r="DP18" s="255" t="str">
        <f t="shared" si="6"/>
        <v/>
      </c>
      <c r="DQ18" s="255" t="str">
        <f t="shared" si="6"/>
        <v/>
      </c>
      <c r="DR18" s="255" t="str">
        <f t="shared" si="6"/>
        <v/>
      </c>
      <c r="DS18" s="255" t="str">
        <f t="shared" si="6"/>
        <v/>
      </c>
      <c r="DT18" s="255" t="str">
        <f t="shared" si="6"/>
        <v/>
      </c>
      <c r="DU18" s="255" t="str">
        <f t="shared" si="6"/>
        <v/>
      </c>
      <c r="DV18" s="255" t="str">
        <f t="shared" si="6"/>
        <v/>
      </c>
      <c r="DW18" s="255" t="str">
        <f t="shared" si="6"/>
        <v/>
      </c>
      <c r="DX18" s="255" t="str">
        <f t="shared" si="6"/>
        <v/>
      </c>
      <c r="DY18" s="255" t="str">
        <f t="shared" si="6"/>
        <v/>
      </c>
      <c r="DZ18" s="255" t="str">
        <f t="shared" si="6"/>
        <v/>
      </c>
      <c r="EA18" s="255" t="str">
        <f t="shared" si="6"/>
        <v/>
      </c>
      <c r="EB18" s="255" t="str">
        <f t="shared" si="11"/>
        <v/>
      </c>
      <c r="EC18" s="255" t="str">
        <f t="shared" si="11"/>
        <v/>
      </c>
      <c r="ED18" s="255" t="str">
        <f t="shared" si="11"/>
        <v/>
      </c>
      <c r="EE18" s="255" t="str">
        <f t="shared" si="11"/>
        <v/>
      </c>
      <c r="EF18" s="171"/>
      <c r="EG18" s="255" t="str">
        <f t="shared" si="12"/>
        <v/>
      </c>
      <c r="EH18" s="255" t="str">
        <f t="shared" si="12"/>
        <v/>
      </c>
      <c r="EI18" s="255" t="str">
        <f t="shared" si="12"/>
        <v/>
      </c>
      <c r="EJ18" s="255" t="str">
        <f t="shared" si="12"/>
        <v/>
      </c>
      <c r="EK18" s="255" t="str">
        <f t="shared" si="12"/>
        <v/>
      </c>
      <c r="EL18" s="255" t="str">
        <f t="shared" si="12"/>
        <v/>
      </c>
      <c r="EM18" s="255" t="str">
        <f t="shared" si="12"/>
        <v/>
      </c>
      <c r="EN18" s="255" t="str">
        <f t="shared" si="12"/>
        <v/>
      </c>
      <c r="EO18" s="255" t="str">
        <f t="shared" si="12"/>
        <v/>
      </c>
      <c r="EP18" s="255" t="str">
        <f t="shared" si="12"/>
        <v/>
      </c>
      <c r="EQ18" s="255" t="str">
        <f t="shared" si="12"/>
        <v/>
      </c>
      <c r="ER18" s="255" t="str">
        <f t="shared" si="12"/>
        <v/>
      </c>
      <c r="ES18" s="255" t="str">
        <f t="shared" si="12"/>
        <v/>
      </c>
      <c r="ET18" s="255" t="str">
        <f t="shared" si="12"/>
        <v/>
      </c>
      <c r="EU18" s="255" t="str">
        <f t="shared" si="12"/>
        <v/>
      </c>
      <c r="EV18" s="255" t="str">
        <f t="shared" si="12"/>
        <v/>
      </c>
      <c r="EW18" s="255" t="str">
        <f t="shared" si="13"/>
        <v/>
      </c>
      <c r="EX18" s="255" t="str">
        <f t="shared" si="13"/>
        <v/>
      </c>
      <c r="EY18" s="255" t="str">
        <f t="shared" si="13"/>
        <v/>
      </c>
      <c r="EZ18" s="255" t="str">
        <f t="shared" si="13"/>
        <v/>
      </c>
      <c r="FA18" s="171"/>
      <c r="FB18" s="255" t="str">
        <f t="shared" si="7"/>
        <v/>
      </c>
      <c r="FC18" s="255" t="str">
        <f t="shared" si="7"/>
        <v/>
      </c>
      <c r="FD18" s="255" t="str">
        <f t="shared" si="7"/>
        <v/>
      </c>
      <c r="FE18" s="255" t="str">
        <f t="shared" si="7"/>
        <v/>
      </c>
      <c r="FF18" s="255" t="str">
        <f t="shared" si="7"/>
        <v/>
      </c>
      <c r="FG18" s="255" t="str">
        <f t="shared" si="7"/>
        <v/>
      </c>
      <c r="FH18" s="255" t="str">
        <f t="shared" si="7"/>
        <v/>
      </c>
      <c r="FI18" s="255" t="str">
        <f t="shared" si="7"/>
        <v/>
      </c>
      <c r="FJ18" s="255" t="str">
        <f t="shared" si="7"/>
        <v/>
      </c>
      <c r="FK18" s="255" t="str">
        <f t="shared" si="7"/>
        <v/>
      </c>
      <c r="FL18" s="255" t="str">
        <f t="shared" si="7"/>
        <v/>
      </c>
      <c r="FM18" s="255" t="str">
        <f t="shared" si="7"/>
        <v/>
      </c>
      <c r="FN18" s="255" t="str">
        <f t="shared" si="7"/>
        <v/>
      </c>
      <c r="FO18" s="255" t="str">
        <f t="shared" si="7"/>
        <v/>
      </c>
      <c r="FP18" s="255" t="str">
        <f t="shared" si="7"/>
        <v/>
      </c>
      <c r="FQ18" s="255" t="str">
        <f t="shared" si="7"/>
        <v/>
      </c>
      <c r="FR18" s="255" t="str">
        <f t="shared" si="14"/>
        <v/>
      </c>
      <c r="FS18" s="255" t="str">
        <f t="shared" si="14"/>
        <v/>
      </c>
      <c r="FT18" s="255" t="str">
        <f t="shared" si="14"/>
        <v/>
      </c>
      <c r="FU18" s="255" t="str">
        <f t="shared" si="14"/>
        <v/>
      </c>
      <c r="FV18" s="171"/>
      <c r="FW18" s="255" t="str">
        <f t="shared" si="8"/>
        <v/>
      </c>
      <c r="FX18" s="255" t="str">
        <f t="shared" si="8"/>
        <v/>
      </c>
      <c r="FY18" s="255" t="str">
        <f t="shared" si="8"/>
        <v/>
      </c>
      <c r="FZ18" s="255" t="str">
        <f t="shared" si="8"/>
        <v/>
      </c>
      <c r="GA18" s="255" t="str">
        <f t="shared" si="8"/>
        <v/>
      </c>
      <c r="GB18" s="255" t="str">
        <f t="shared" si="8"/>
        <v/>
      </c>
      <c r="GC18" s="255" t="str">
        <f t="shared" si="8"/>
        <v/>
      </c>
      <c r="GD18" s="255" t="str">
        <f t="shared" si="8"/>
        <v/>
      </c>
      <c r="GE18" s="255" t="str">
        <f t="shared" si="8"/>
        <v/>
      </c>
      <c r="GF18" s="255" t="str">
        <f t="shared" si="8"/>
        <v/>
      </c>
      <c r="GG18" s="255" t="str">
        <f t="shared" si="8"/>
        <v/>
      </c>
      <c r="GH18" s="255" t="str">
        <f t="shared" si="8"/>
        <v/>
      </c>
      <c r="GI18" s="255" t="str">
        <f t="shared" si="8"/>
        <v/>
      </c>
      <c r="GJ18" s="255" t="str">
        <f t="shared" si="8"/>
        <v/>
      </c>
      <c r="GK18" s="255" t="str">
        <f t="shared" si="8"/>
        <v/>
      </c>
      <c r="GL18" s="255" t="str">
        <f t="shared" si="8"/>
        <v/>
      </c>
      <c r="GM18" s="255" t="str">
        <f t="shared" si="15"/>
        <v/>
      </c>
      <c r="GN18" s="255" t="str">
        <f t="shared" si="15"/>
        <v/>
      </c>
      <c r="GO18" s="255" t="str">
        <f t="shared" si="15"/>
        <v/>
      </c>
      <c r="GP18" s="255" t="str">
        <f t="shared" si="15"/>
        <v/>
      </c>
      <c r="GQ18" s="171"/>
      <c r="GR18" s="255" t="str">
        <f t="shared" si="9"/>
        <v/>
      </c>
      <c r="GS18" s="255" t="str">
        <f t="shared" si="9"/>
        <v/>
      </c>
      <c r="GT18" s="255" t="str">
        <f t="shared" si="9"/>
        <v/>
      </c>
      <c r="GU18" s="255" t="str">
        <f t="shared" si="9"/>
        <v/>
      </c>
      <c r="GV18" s="255" t="str">
        <f t="shared" si="9"/>
        <v/>
      </c>
      <c r="GW18" s="255" t="str">
        <f t="shared" si="9"/>
        <v/>
      </c>
      <c r="GX18" s="255" t="str">
        <f t="shared" si="9"/>
        <v/>
      </c>
      <c r="GY18" s="255" t="str">
        <f t="shared" si="9"/>
        <v/>
      </c>
      <c r="GZ18" s="255" t="str">
        <f t="shared" si="9"/>
        <v/>
      </c>
      <c r="HA18" s="255" t="str">
        <f t="shared" si="9"/>
        <v/>
      </c>
      <c r="HB18" s="255" t="str">
        <f t="shared" si="9"/>
        <v/>
      </c>
      <c r="HC18" s="255" t="str">
        <f t="shared" si="9"/>
        <v/>
      </c>
      <c r="HD18" s="255" t="str">
        <f t="shared" si="9"/>
        <v/>
      </c>
      <c r="HE18" s="255" t="str">
        <f t="shared" si="9"/>
        <v/>
      </c>
      <c r="HF18" s="255" t="str">
        <f t="shared" si="9"/>
        <v/>
      </c>
      <c r="HG18" s="255" t="str">
        <f t="shared" si="9"/>
        <v/>
      </c>
      <c r="HH18" s="255" t="str">
        <f t="shared" si="16"/>
        <v/>
      </c>
      <c r="HI18" s="255" t="str">
        <f t="shared" si="16"/>
        <v/>
      </c>
      <c r="HJ18" s="255" t="str">
        <f t="shared" si="16"/>
        <v/>
      </c>
      <c r="HK18" s="255" t="str">
        <f t="shared" si="16"/>
        <v/>
      </c>
    </row>
    <row r="19" spans="1:219" s="59" customFormat="1" ht="15.95" customHeight="1" x14ac:dyDescent="0.25">
      <c r="A19" s="155" t="s">
        <v>135</v>
      </c>
      <c r="B19" s="143" t="s">
        <v>291</v>
      </c>
      <c r="C19" s="167"/>
      <c r="D19" s="53">
        <v>1</v>
      </c>
      <c r="E19" s="54"/>
      <c r="F19" s="54"/>
      <c r="G19" s="170">
        <v>1</v>
      </c>
      <c r="H19" s="294">
        <v>3</v>
      </c>
      <c r="I19" s="276">
        <f t="shared" si="38"/>
        <v>90</v>
      </c>
      <c r="J19" s="277">
        <f t="shared" si="17"/>
        <v>32</v>
      </c>
      <c r="K19" s="277">
        <f t="shared" si="18"/>
        <v>16</v>
      </c>
      <c r="L19" s="326">
        <f t="shared" si="18"/>
        <v>16</v>
      </c>
      <c r="M19" s="326">
        <f t="shared" si="18"/>
        <v>0</v>
      </c>
      <c r="N19" s="292">
        <f t="shared" si="39"/>
        <v>58</v>
      </c>
      <c r="O19" s="279">
        <v>4</v>
      </c>
      <c r="P19" s="295">
        <v>2</v>
      </c>
      <c r="Q19" s="295">
        <v>2</v>
      </c>
      <c r="R19" s="295"/>
      <c r="S19" s="296">
        <v>3</v>
      </c>
      <c r="T19" s="279">
        <f t="shared" ref="T19:T26" si="40">U19+V19+W19</f>
        <v>0</v>
      </c>
      <c r="U19" s="295"/>
      <c r="V19" s="295"/>
      <c r="W19" s="295"/>
      <c r="X19" s="296"/>
      <c r="Y19" s="279">
        <f t="shared" si="20"/>
        <v>0</v>
      </c>
      <c r="Z19" s="295"/>
      <c r="AA19" s="295"/>
      <c r="AB19" s="295"/>
      <c r="AC19" s="296"/>
      <c r="AD19" s="279">
        <f t="shared" si="21"/>
        <v>0</v>
      </c>
      <c r="AE19" s="295"/>
      <c r="AF19" s="295"/>
      <c r="AG19" s="295"/>
      <c r="AH19" s="296"/>
      <c r="AI19" s="279">
        <f t="shared" si="22"/>
        <v>0</v>
      </c>
      <c r="AJ19" s="295"/>
      <c r="AK19" s="295"/>
      <c r="AL19" s="295"/>
      <c r="AM19" s="296"/>
      <c r="AN19" s="279">
        <f t="shared" si="23"/>
        <v>0</v>
      </c>
      <c r="AO19" s="295"/>
      <c r="AP19" s="295"/>
      <c r="AQ19" s="295"/>
      <c r="AR19" s="296"/>
      <c r="AS19" s="279">
        <f t="shared" si="24"/>
        <v>0</v>
      </c>
      <c r="AT19" s="295"/>
      <c r="AU19" s="295"/>
      <c r="AV19" s="295"/>
      <c r="AW19" s="296"/>
      <c r="AX19" s="279">
        <f t="shared" si="25"/>
        <v>0</v>
      </c>
      <c r="AY19" s="295"/>
      <c r="AZ19" s="295"/>
      <c r="BA19" s="295"/>
      <c r="BB19" s="296"/>
      <c r="BC19" s="232">
        <f t="shared" si="26"/>
        <v>0</v>
      </c>
      <c r="BD19" s="228"/>
      <c r="BE19" s="228"/>
      <c r="BF19" s="228"/>
      <c r="BG19" s="62"/>
      <c r="BH19" s="232">
        <f t="shared" si="27"/>
        <v>0</v>
      </c>
      <c r="BI19" s="228"/>
      <c r="BJ19" s="228"/>
      <c r="BK19" s="228"/>
      <c r="BL19" s="62"/>
      <c r="BM19" s="232">
        <f t="shared" si="28"/>
        <v>0</v>
      </c>
      <c r="BN19" s="228"/>
      <c r="BO19" s="228"/>
      <c r="BP19" s="228"/>
      <c r="BQ19" s="62"/>
      <c r="BR19" s="232">
        <f t="shared" si="29"/>
        <v>0</v>
      </c>
      <c r="BS19" s="228"/>
      <c r="BT19" s="228"/>
      <c r="BU19" s="228"/>
      <c r="BV19" s="62"/>
      <c r="BW19" s="232">
        <f t="shared" si="30"/>
        <v>0</v>
      </c>
      <c r="BX19" s="228"/>
      <c r="BY19" s="228"/>
      <c r="BZ19" s="228"/>
      <c r="CA19" s="62"/>
      <c r="CB19" s="232">
        <f t="shared" si="31"/>
        <v>0</v>
      </c>
      <c r="CC19" s="228"/>
      <c r="CD19" s="228"/>
      <c r="CE19" s="228"/>
      <c r="CF19" s="62"/>
      <c r="CG19" s="232">
        <f t="shared" si="32"/>
        <v>0</v>
      </c>
      <c r="CH19" s="228"/>
      <c r="CI19" s="228"/>
      <c r="CJ19" s="228"/>
      <c r="CK19" s="62"/>
      <c r="CL19" s="232">
        <f t="shared" si="33"/>
        <v>0</v>
      </c>
      <c r="CM19" s="228"/>
      <c r="CN19" s="228"/>
      <c r="CO19" s="228"/>
      <c r="CP19" s="63"/>
      <c r="CQ19" s="232">
        <f t="shared" si="34"/>
        <v>0</v>
      </c>
      <c r="CR19" s="228"/>
      <c r="CS19" s="228"/>
      <c r="CT19" s="228"/>
      <c r="CU19" s="62"/>
      <c r="CV19" s="232">
        <f t="shared" si="35"/>
        <v>0</v>
      </c>
      <c r="CW19" s="228"/>
      <c r="CX19" s="228"/>
      <c r="CY19" s="228"/>
      <c r="CZ19" s="62"/>
      <c r="DA19" s="232">
        <f t="shared" si="36"/>
        <v>0</v>
      </c>
      <c r="DB19" s="228"/>
      <c r="DC19" s="228"/>
      <c r="DD19" s="228"/>
      <c r="DE19" s="62"/>
      <c r="DF19" s="232">
        <f t="shared" si="37"/>
        <v>0</v>
      </c>
      <c r="DG19" s="228"/>
      <c r="DH19" s="228"/>
      <c r="DI19" s="228"/>
      <c r="DJ19" s="63"/>
      <c r="DL19" s="255" t="str">
        <f t="shared" si="6"/>
        <v/>
      </c>
      <c r="DM19" s="255" t="str">
        <f t="shared" si="6"/>
        <v/>
      </c>
      <c r="DN19" s="255" t="str">
        <f t="shared" si="6"/>
        <v/>
      </c>
      <c r="DO19" s="255" t="str">
        <f t="shared" si="6"/>
        <v/>
      </c>
      <c r="DP19" s="255" t="str">
        <f t="shared" si="6"/>
        <v/>
      </c>
      <c r="DQ19" s="255" t="str">
        <f t="shared" si="6"/>
        <v/>
      </c>
      <c r="DR19" s="255" t="str">
        <f t="shared" si="6"/>
        <v/>
      </c>
      <c r="DS19" s="255" t="str">
        <f t="shared" si="6"/>
        <v/>
      </c>
      <c r="DT19" s="255" t="str">
        <f t="shared" si="6"/>
        <v/>
      </c>
      <c r="DU19" s="255" t="str">
        <f t="shared" si="6"/>
        <v/>
      </c>
      <c r="DV19" s="255" t="str">
        <f t="shared" si="6"/>
        <v/>
      </c>
      <c r="DW19" s="255" t="str">
        <f t="shared" si="6"/>
        <v/>
      </c>
      <c r="DX19" s="255" t="str">
        <f t="shared" si="6"/>
        <v/>
      </c>
      <c r="DY19" s="255" t="str">
        <f t="shared" si="6"/>
        <v/>
      </c>
      <c r="DZ19" s="255" t="str">
        <f t="shared" si="6"/>
        <v/>
      </c>
      <c r="EA19" s="255" t="str">
        <f t="shared" si="6"/>
        <v/>
      </c>
      <c r="EB19" s="255" t="str">
        <f t="shared" si="11"/>
        <v/>
      </c>
      <c r="EC19" s="255" t="str">
        <f t="shared" si="11"/>
        <v/>
      </c>
      <c r="ED19" s="255" t="str">
        <f t="shared" si="11"/>
        <v/>
      </c>
      <c r="EE19" s="255" t="str">
        <f t="shared" si="11"/>
        <v/>
      </c>
      <c r="EF19" s="171"/>
      <c r="EG19" s="255">
        <f t="shared" si="12"/>
        <v>1</v>
      </c>
      <c r="EH19" s="255" t="str">
        <f t="shared" si="12"/>
        <v/>
      </c>
      <c r="EI19" s="255" t="str">
        <f t="shared" si="12"/>
        <v/>
      </c>
      <c r="EJ19" s="255" t="str">
        <f t="shared" si="12"/>
        <v/>
      </c>
      <c r="EK19" s="255" t="str">
        <f t="shared" si="12"/>
        <v/>
      </c>
      <c r="EL19" s="255" t="str">
        <f t="shared" si="12"/>
        <v/>
      </c>
      <c r="EM19" s="255" t="str">
        <f t="shared" si="12"/>
        <v/>
      </c>
      <c r="EN19" s="255" t="str">
        <f t="shared" si="12"/>
        <v/>
      </c>
      <c r="EO19" s="255" t="str">
        <f t="shared" si="12"/>
        <v/>
      </c>
      <c r="EP19" s="255" t="str">
        <f t="shared" si="12"/>
        <v/>
      </c>
      <c r="EQ19" s="255" t="str">
        <f t="shared" si="12"/>
        <v/>
      </c>
      <c r="ER19" s="255" t="str">
        <f t="shared" si="12"/>
        <v/>
      </c>
      <c r="ES19" s="255" t="str">
        <f t="shared" si="12"/>
        <v/>
      </c>
      <c r="ET19" s="255" t="str">
        <f t="shared" si="12"/>
        <v/>
      </c>
      <c r="EU19" s="255" t="str">
        <f t="shared" si="12"/>
        <v/>
      </c>
      <c r="EV19" s="255" t="str">
        <f t="shared" si="12"/>
        <v/>
      </c>
      <c r="EW19" s="255" t="str">
        <f t="shared" si="13"/>
        <v/>
      </c>
      <c r="EX19" s="255" t="str">
        <f t="shared" si="13"/>
        <v/>
      </c>
      <c r="EY19" s="255" t="str">
        <f t="shared" si="13"/>
        <v/>
      </c>
      <c r="EZ19" s="255" t="str">
        <f t="shared" si="13"/>
        <v/>
      </c>
      <c r="FA19" s="171"/>
      <c r="FB19" s="255" t="str">
        <f t="shared" si="7"/>
        <v/>
      </c>
      <c r="FC19" s="255" t="str">
        <f t="shared" si="7"/>
        <v/>
      </c>
      <c r="FD19" s="255" t="str">
        <f t="shared" si="7"/>
        <v/>
      </c>
      <c r="FE19" s="255" t="str">
        <f t="shared" si="7"/>
        <v/>
      </c>
      <c r="FF19" s="255" t="str">
        <f t="shared" si="7"/>
        <v/>
      </c>
      <c r="FG19" s="255" t="str">
        <f t="shared" si="7"/>
        <v/>
      </c>
      <c r="FH19" s="255" t="str">
        <f t="shared" si="7"/>
        <v/>
      </c>
      <c r="FI19" s="255" t="str">
        <f t="shared" si="7"/>
        <v/>
      </c>
      <c r="FJ19" s="255" t="str">
        <f t="shared" si="7"/>
        <v/>
      </c>
      <c r="FK19" s="255" t="str">
        <f t="shared" si="7"/>
        <v/>
      </c>
      <c r="FL19" s="255" t="str">
        <f t="shared" si="7"/>
        <v/>
      </c>
      <c r="FM19" s="255" t="str">
        <f t="shared" si="7"/>
        <v/>
      </c>
      <c r="FN19" s="255" t="str">
        <f t="shared" si="7"/>
        <v/>
      </c>
      <c r="FO19" s="255" t="str">
        <f t="shared" si="7"/>
        <v/>
      </c>
      <c r="FP19" s="255" t="str">
        <f t="shared" si="7"/>
        <v/>
      </c>
      <c r="FQ19" s="255" t="str">
        <f t="shared" si="7"/>
        <v/>
      </c>
      <c r="FR19" s="255" t="str">
        <f t="shared" si="14"/>
        <v/>
      </c>
      <c r="FS19" s="255" t="str">
        <f t="shared" si="14"/>
        <v/>
      </c>
      <c r="FT19" s="255" t="str">
        <f t="shared" si="14"/>
        <v/>
      </c>
      <c r="FU19" s="255" t="str">
        <f t="shared" si="14"/>
        <v/>
      </c>
      <c r="FV19" s="171"/>
      <c r="FW19" s="255" t="str">
        <f t="shared" si="8"/>
        <v/>
      </c>
      <c r="FX19" s="255" t="str">
        <f t="shared" si="8"/>
        <v/>
      </c>
      <c r="FY19" s="255" t="str">
        <f t="shared" si="8"/>
        <v/>
      </c>
      <c r="FZ19" s="255" t="str">
        <f t="shared" si="8"/>
        <v/>
      </c>
      <c r="GA19" s="255" t="str">
        <f t="shared" si="8"/>
        <v/>
      </c>
      <c r="GB19" s="255" t="str">
        <f t="shared" si="8"/>
        <v/>
      </c>
      <c r="GC19" s="255" t="str">
        <f t="shared" si="8"/>
        <v/>
      </c>
      <c r="GD19" s="255" t="str">
        <f t="shared" si="8"/>
        <v/>
      </c>
      <c r="GE19" s="255" t="str">
        <f t="shared" si="8"/>
        <v/>
      </c>
      <c r="GF19" s="255" t="str">
        <f t="shared" si="8"/>
        <v/>
      </c>
      <c r="GG19" s="255" t="str">
        <f t="shared" si="8"/>
        <v/>
      </c>
      <c r="GH19" s="255" t="str">
        <f t="shared" si="8"/>
        <v/>
      </c>
      <c r="GI19" s="255" t="str">
        <f t="shared" si="8"/>
        <v/>
      </c>
      <c r="GJ19" s="255" t="str">
        <f t="shared" si="8"/>
        <v/>
      </c>
      <c r="GK19" s="255" t="str">
        <f t="shared" si="8"/>
        <v/>
      </c>
      <c r="GL19" s="255" t="str">
        <f t="shared" si="8"/>
        <v/>
      </c>
      <c r="GM19" s="255" t="str">
        <f t="shared" si="15"/>
        <v/>
      </c>
      <c r="GN19" s="255" t="str">
        <f t="shared" si="15"/>
        <v/>
      </c>
      <c r="GO19" s="255" t="str">
        <f t="shared" si="15"/>
        <v/>
      </c>
      <c r="GP19" s="255" t="str">
        <f t="shared" si="15"/>
        <v/>
      </c>
      <c r="GQ19" s="171"/>
      <c r="GR19" s="255">
        <f t="shared" si="9"/>
        <v>1</v>
      </c>
      <c r="GS19" s="255" t="str">
        <f t="shared" si="9"/>
        <v/>
      </c>
      <c r="GT19" s="255" t="str">
        <f t="shared" si="9"/>
        <v/>
      </c>
      <c r="GU19" s="255" t="str">
        <f t="shared" si="9"/>
        <v/>
      </c>
      <c r="GV19" s="255" t="str">
        <f t="shared" si="9"/>
        <v/>
      </c>
      <c r="GW19" s="255" t="str">
        <f t="shared" si="9"/>
        <v/>
      </c>
      <c r="GX19" s="255" t="str">
        <f t="shared" si="9"/>
        <v/>
      </c>
      <c r="GY19" s="255" t="str">
        <f t="shared" si="9"/>
        <v/>
      </c>
      <c r="GZ19" s="255" t="str">
        <f t="shared" si="9"/>
        <v/>
      </c>
      <c r="HA19" s="255" t="str">
        <f t="shared" si="9"/>
        <v/>
      </c>
      <c r="HB19" s="255" t="str">
        <f t="shared" si="9"/>
        <v/>
      </c>
      <c r="HC19" s="255" t="str">
        <f t="shared" si="9"/>
        <v/>
      </c>
      <c r="HD19" s="255" t="str">
        <f t="shared" si="9"/>
        <v/>
      </c>
      <c r="HE19" s="255" t="str">
        <f t="shared" si="9"/>
        <v/>
      </c>
      <c r="HF19" s="255" t="str">
        <f t="shared" si="9"/>
        <v/>
      </c>
      <c r="HG19" s="255" t="str">
        <f t="shared" si="9"/>
        <v/>
      </c>
      <c r="HH19" s="255" t="str">
        <f t="shared" si="16"/>
        <v/>
      </c>
      <c r="HI19" s="255" t="str">
        <f t="shared" si="16"/>
        <v/>
      </c>
      <c r="HJ19" s="255" t="str">
        <f t="shared" si="16"/>
        <v/>
      </c>
      <c r="HK19" s="255" t="str">
        <f t="shared" si="16"/>
        <v/>
      </c>
    </row>
    <row r="20" spans="1:219" s="59" customFormat="1" ht="15.95" customHeight="1" x14ac:dyDescent="0.25">
      <c r="A20" s="155" t="s">
        <v>184</v>
      </c>
      <c r="B20" s="143" t="s">
        <v>292</v>
      </c>
      <c r="C20" s="167"/>
      <c r="D20" s="53">
        <v>2</v>
      </c>
      <c r="E20" s="54"/>
      <c r="F20" s="54"/>
      <c r="G20" s="170"/>
      <c r="H20" s="294">
        <v>3</v>
      </c>
      <c r="I20" s="276">
        <f t="shared" si="38"/>
        <v>90</v>
      </c>
      <c r="J20" s="277">
        <f t="shared" si="17"/>
        <v>32</v>
      </c>
      <c r="K20" s="277">
        <f t="shared" si="18"/>
        <v>16</v>
      </c>
      <c r="L20" s="326">
        <f t="shared" si="18"/>
        <v>16</v>
      </c>
      <c r="M20" s="326">
        <f t="shared" si="18"/>
        <v>0</v>
      </c>
      <c r="N20" s="292">
        <f t="shared" si="39"/>
        <v>58</v>
      </c>
      <c r="O20" s="279">
        <f t="shared" si="19"/>
        <v>0</v>
      </c>
      <c r="P20" s="295"/>
      <c r="Q20" s="295"/>
      <c r="R20" s="295"/>
      <c r="S20" s="296"/>
      <c r="T20" s="279">
        <v>4</v>
      </c>
      <c r="U20" s="295">
        <v>2</v>
      </c>
      <c r="V20" s="295">
        <v>2</v>
      </c>
      <c r="W20" s="295"/>
      <c r="X20" s="296">
        <v>3</v>
      </c>
      <c r="Y20" s="279">
        <f t="shared" si="20"/>
        <v>0</v>
      </c>
      <c r="Z20" s="295"/>
      <c r="AA20" s="295"/>
      <c r="AB20" s="295"/>
      <c r="AC20" s="296"/>
      <c r="AD20" s="279">
        <f t="shared" si="21"/>
        <v>0</v>
      </c>
      <c r="AE20" s="295"/>
      <c r="AF20" s="295"/>
      <c r="AG20" s="295"/>
      <c r="AH20" s="296"/>
      <c r="AI20" s="279">
        <f t="shared" si="22"/>
        <v>0</v>
      </c>
      <c r="AJ20" s="295"/>
      <c r="AK20" s="295"/>
      <c r="AL20" s="295"/>
      <c r="AM20" s="296"/>
      <c r="AN20" s="279">
        <f t="shared" si="23"/>
        <v>0</v>
      </c>
      <c r="AO20" s="295"/>
      <c r="AP20" s="295"/>
      <c r="AQ20" s="295"/>
      <c r="AR20" s="296"/>
      <c r="AS20" s="279">
        <f t="shared" si="24"/>
        <v>0</v>
      </c>
      <c r="AT20" s="295"/>
      <c r="AU20" s="295"/>
      <c r="AV20" s="295"/>
      <c r="AW20" s="296"/>
      <c r="AX20" s="279">
        <f t="shared" si="25"/>
        <v>0</v>
      </c>
      <c r="AY20" s="295"/>
      <c r="AZ20" s="295"/>
      <c r="BA20" s="295"/>
      <c r="BB20" s="296"/>
      <c r="BC20" s="232">
        <f t="shared" si="26"/>
        <v>0</v>
      </c>
      <c r="BD20" s="228"/>
      <c r="BE20" s="228"/>
      <c r="BF20" s="228"/>
      <c r="BG20" s="62"/>
      <c r="BH20" s="232">
        <f t="shared" si="27"/>
        <v>0</v>
      </c>
      <c r="BI20" s="228"/>
      <c r="BJ20" s="228"/>
      <c r="BK20" s="228"/>
      <c r="BL20" s="62"/>
      <c r="BM20" s="232">
        <f t="shared" si="28"/>
        <v>0</v>
      </c>
      <c r="BN20" s="228"/>
      <c r="BO20" s="228"/>
      <c r="BP20" s="228"/>
      <c r="BQ20" s="62"/>
      <c r="BR20" s="232">
        <f t="shared" si="29"/>
        <v>0</v>
      </c>
      <c r="BS20" s="228"/>
      <c r="BT20" s="228"/>
      <c r="BU20" s="228"/>
      <c r="BV20" s="62"/>
      <c r="BW20" s="232">
        <f t="shared" si="30"/>
        <v>0</v>
      </c>
      <c r="BX20" s="228"/>
      <c r="BY20" s="228"/>
      <c r="BZ20" s="228"/>
      <c r="CA20" s="62"/>
      <c r="CB20" s="232">
        <f t="shared" si="31"/>
        <v>0</v>
      </c>
      <c r="CC20" s="228"/>
      <c r="CD20" s="228"/>
      <c r="CE20" s="228"/>
      <c r="CF20" s="62"/>
      <c r="CG20" s="232">
        <f t="shared" si="32"/>
        <v>0</v>
      </c>
      <c r="CH20" s="228"/>
      <c r="CI20" s="228"/>
      <c r="CJ20" s="228"/>
      <c r="CK20" s="62"/>
      <c r="CL20" s="232">
        <f t="shared" si="33"/>
        <v>0</v>
      </c>
      <c r="CM20" s="228"/>
      <c r="CN20" s="228"/>
      <c r="CO20" s="228"/>
      <c r="CP20" s="63"/>
      <c r="CQ20" s="232">
        <f t="shared" si="34"/>
        <v>0</v>
      </c>
      <c r="CR20" s="228"/>
      <c r="CS20" s="228"/>
      <c r="CT20" s="228"/>
      <c r="CU20" s="62"/>
      <c r="CV20" s="232">
        <f t="shared" si="35"/>
        <v>0</v>
      </c>
      <c r="CW20" s="228"/>
      <c r="CX20" s="228"/>
      <c r="CY20" s="228"/>
      <c r="CZ20" s="62"/>
      <c r="DA20" s="232">
        <f t="shared" si="36"/>
        <v>0</v>
      </c>
      <c r="DB20" s="228"/>
      <c r="DC20" s="228"/>
      <c r="DD20" s="228"/>
      <c r="DE20" s="62"/>
      <c r="DF20" s="232">
        <f t="shared" si="37"/>
        <v>0</v>
      </c>
      <c r="DG20" s="228"/>
      <c r="DH20" s="228"/>
      <c r="DI20" s="228"/>
      <c r="DJ20" s="63"/>
      <c r="DL20" s="255" t="str">
        <f t="shared" si="6"/>
        <v/>
      </c>
      <c r="DM20" s="255" t="str">
        <f t="shared" si="6"/>
        <v/>
      </c>
      <c r="DN20" s="255" t="str">
        <f t="shared" si="6"/>
        <v/>
      </c>
      <c r="DO20" s="255" t="str">
        <f t="shared" si="6"/>
        <v/>
      </c>
      <c r="DP20" s="255" t="str">
        <f t="shared" si="6"/>
        <v/>
      </c>
      <c r="DQ20" s="255" t="str">
        <f t="shared" si="6"/>
        <v/>
      </c>
      <c r="DR20" s="255" t="str">
        <f t="shared" si="6"/>
        <v/>
      </c>
      <c r="DS20" s="255" t="str">
        <f t="shared" si="6"/>
        <v/>
      </c>
      <c r="DT20" s="255" t="str">
        <f t="shared" si="6"/>
        <v/>
      </c>
      <c r="DU20" s="255" t="str">
        <f t="shared" si="6"/>
        <v/>
      </c>
      <c r="DV20" s="255" t="str">
        <f t="shared" si="6"/>
        <v/>
      </c>
      <c r="DW20" s="255" t="str">
        <f t="shared" si="6"/>
        <v/>
      </c>
      <c r="DX20" s="255" t="str">
        <f t="shared" si="6"/>
        <v/>
      </c>
      <c r="DY20" s="255" t="str">
        <f t="shared" si="6"/>
        <v/>
      </c>
      <c r="DZ20" s="255" t="str">
        <f t="shared" si="6"/>
        <v/>
      </c>
      <c r="EA20" s="255" t="str">
        <f t="shared" si="6"/>
        <v/>
      </c>
      <c r="EB20" s="255" t="str">
        <f t="shared" si="11"/>
        <v/>
      </c>
      <c r="EC20" s="255" t="str">
        <f t="shared" si="11"/>
        <v/>
      </c>
      <c r="ED20" s="255" t="str">
        <f t="shared" si="11"/>
        <v/>
      </c>
      <c r="EE20" s="255" t="str">
        <f t="shared" si="11"/>
        <v/>
      </c>
      <c r="EF20" s="171"/>
      <c r="EG20" s="255" t="str">
        <f t="shared" si="12"/>
        <v/>
      </c>
      <c r="EH20" s="255">
        <f t="shared" si="12"/>
        <v>1</v>
      </c>
      <c r="EI20" s="255" t="str">
        <f t="shared" si="12"/>
        <v/>
      </c>
      <c r="EJ20" s="255" t="str">
        <f t="shared" si="12"/>
        <v/>
      </c>
      <c r="EK20" s="255" t="str">
        <f t="shared" si="12"/>
        <v/>
      </c>
      <c r="EL20" s="255" t="str">
        <f t="shared" si="12"/>
        <v/>
      </c>
      <c r="EM20" s="255" t="str">
        <f t="shared" si="12"/>
        <v/>
      </c>
      <c r="EN20" s="255" t="str">
        <f t="shared" si="12"/>
        <v/>
      </c>
      <c r="EO20" s="255" t="str">
        <f t="shared" si="12"/>
        <v/>
      </c>
      <c r="EP20" s="255" t="str">
        <f t="shared" si="12"/>
        <v/>
      </c>
      <c r="EQ20" s="255" t="str">
        <f t="shared" si="12"/>
        <v/>
      </c>
      <c r="ER20" s="255" t="str">
        <f t="shared" si="12"/>
        <v/>
      </c>
      <c r="ES20" s="255" t="str">
        <f t="shared" si="12"/>
        <v/>
      </c>
      <c r="ET20" s="255" t="str">
        <f t="shared" si="12"/>
        <v/>
      </c>
      <c r="EU20" s="255" t="str">
        <f t="shared" si="12"/>
        <v/>
      </c>
      <c r="EV20" s="255" t="str">
        <f t="shared" si="12"/>
        <v/>
      </c>
      <c r="EW20" s="255" t="str">
        <f t="shared" si="13"/>
        <v/>
      </c>
      <c r="EX20" s="255" t="str">
        <f t="shared" si="13"/>
        <v/>
      </c>
      <c r="EY20" s="255" t="str">
        <f t="shared" si="13"/>
        <v/>
      </c>
      <c r="EZ20" s="255" t="str">
        <f t="shared" si="13"/>
        <v/>
      </c>
      <c r="FA20" s="171"/>
      <c r="FB20" s="255" t="str">
        <f t="shared" si="7"/>
        <v/>
      </c>
      <c r="FC20" s="255" t="str">
        <f t="shared" si="7"/>
        <v/>
      </c>
      <c r="FD20" s="255" t="str">
        <f t="shared" si="7"/>
        <v/>
      </c>
      <c r="FE20" s="255" t="str">
        <f t="shared" si="7"/>
        <v/>
      </c>
      <c r="FF20" s="255" t="str">
        <f t="shared" si="7"/>
        <v/>
      </c>
      <c r="FG20" s="255" t="str">
        <f t="shared" si="7"/>
        <v/>
      </c>
      <c r="FH20" s="255" t="str">
        <f t="shared" si="7"/>
        <v/>
      </c>
      <c r="FI20" s="255" t="str">
        <f t="shared" si="7"/>
        <v/>
      </c>
      <c r="FJ20" s="255" t="str">
        <f t="shared" si="7"/>
        <v/>
      </c>
      <c r="FK20" s="255" t="str">
        <f t="shared" si="7"/>
        <v/>
      </c>
      <c r="FL20" s="255" t="str">
        <f t="shared" si="7"/>
        <v/>
      </c>
      <c r="FM20" s="255" t="str">
        <f t="shared" si="7"/>
        <v/>
      </c>
      <c r="FN20" s="255" t="str">
        <f t="shared" si="7"/>
        <v/>
      </c>
      <c r="FO20" s="255" t="str">
        <f t="shared" si="7"/>
        <v/>
      </c>
      <c r="FP20" s="255" t="str">
        <f t="shared" si="7"/>
        <v/>
      </c>
      <c r="FQ20" s="255" t="str">
        <f t="shared" si="7"/>
        <v/>
      </c>
      <c r="FR20" s="255" t="str">
        <f t="shared" si="14"/>
        <v/>
      </c>
      <c r="FS20" s="255" t="str">
        <f t="shared" si="14"/>
        <v/>
      </c>
      <c r="FT20" s="255" t="str">
        <f t="shared" si="14"/>
        <v/>
      </c>
      <c r="FU20" s="255" t="str">
        <f t="shared" si="14"/>
        <v/>
      </c>
      <c r="FV20" s="171"/>
      <c r="FW20" s="255" t="str">
        <f t="shared" si="8"/>
        <v/>
      </c>
      <c r="FX20" s="255" t="str">
        <f t="shared" si="8"/>
        <v/>
      </c>
      <c r="FY20" s="255" t="str">
        <f t="shared" si="8"/>
        <v/>
      </c>
      <c r="FZ20" s="255" t="str">
        <f t="shared" si="8"/>
        <v/>
      </c>
      <c r="GA20" s="255" t="str">
        <f t="shared" si="8"/>
        <v/>
      </c>
      <c r="GB20" s="255" t="str">
        <f t="shared" si="8"/>
        <v/>
      </c>
      <c r="GC20" s="255" t="str">
        <f t="shared" si="8"/>
        <v/>
      </c>
      <c r="GD20" s="255" t="str">
        <f t="shared" si="8"/>
        <v/>
      </c>
      <c r="GE20" s="255" t="str">
        <f t="shared" si="8"/>
        <v/>
      </c>
      <c r="GF20" s="255" t="str">
        <f t="shared" si="8"/>
        <v/>
      </c>
      <c r="GG20" s="255" t="str">
        <f t="shared" si="8"/>
        <v/>
      </c>
      <c r="GH20" s="255" t="str">
        <f t="shared" si="8"/>
        <v/>
      </c>
      <c r="GI20" s="255" t="str">
        <f t="shared" si="8"/>
        <v/>
      </c>
      <c r="GJ20" s="255" t="str">
        <f t="shared" si="8"/>
        <v/>
      </c>
      <c r="GK20" s="255" t="str">
        <f t="shared" si="8"/>
        <v/>
      </c>
      <c r="GL20" s="255" t="str">
        <f t="shared" si="8"/>
        <v/>
      </c>
      <c r="GM20" s="255" t="str">
        <f t="shared" si="15"/>
        <v/>
      </c>
      <c r="GN20" s="255" t="str">
        <f t="shared" si="15"/>
        <v/>
      </c>
      <c r="GO20" s="255" t="str">
        <f t="shared" si="15"/>
        <v/>
      </c>
      <c r="GP20" s="255" t="str">
        <f t="shared" si="15"/>
        <v/>
      </c>
      <c r="GQ20" s="171"/>
      <c r="GR20" s="255" t="str">
        <f t="shared" si="9"/>
        <v/>
      </c>
      <c r="GS20" s="255" t="str">
        <f t="shared" si="9"/>
        <v/>
      </c>
      <c r="GT20" s="255" t="str">
        <f t="shared" si="9"/>
        <v/>
      </c>
      <c r="GU20" s="255" t="str">
        <f t="shared" si="9"/>
        <v/>
      </c>
      <c r="GV20" s="255" t="str">
        <f t="shared" si="9"/>
        <v/>
      </c>
      <c r="GW20" s="255" t="str">
        <f t="shared" si="9"/>
        <v/>
      </c>
      <c r="GX20" s="255" t="str">
        <f t="shared" si="9"/>
        <v/>
      </c>
      <c r="GY20" s="255" t="str">
        <f t="shared" si="9"/>
        <v/>
      </c>
      <c r="GZ20" s="255" t="str">
        <f t="shared" si="9"/>
        <v/>
      </c>
      <c r="HA20" s="255" t="str">
        <f t="shared" si="9"/>
        <v/>
      </c>
      <c r="HB20" s="255" t="str">
        <f t="shared" si="9"/>
        <v/>
      </c>
      <c r="HC20" s="255" t="str">
        <f t="shared" si="9"/>
        <v/>
      </c>
      <c r="HD20" s="255" t="str">
        <f t="shared" si="9"/>
        <v/>
      </c>
      <c r="HE20" s="255" t="str">
        <f t="shared" si="9"/>
        <v/>
      </c>
      <c r="HF20" s="255" t="str">
        <f t="shared" si="9"/>
        <v/>
      </c>
      <c r="HG20" s="255" t="str">
        <f t="shared" si="9"/>
        <v/>
      </c>
      <c r="HH20" s="255" t="str">
        <f t="shared" si="16"/>
        <v/>
      </c>
      <c r="HI20" s="255" t="str">
        <f t="shared" si="16"/>
        <v/>
      </c>
      <c r="HJ20" s="255" t="str">
        <f t="shared" si="16"/>
        <v/>
      </c>
      <c r="HK20" s="255" t="str">
        <f t="shared" si="16"/>
        <v/>
      </c>
    </row>
    <row r="21" spans="1:219" s="59" customFormat="1" ht="15.95" customHeight="1" x14ac:dyDescent="0.25">
      <c r="A21" s="155" t="s">
        <v>185</v>
      </c>
      <c r="B21" s="143" t="s">
        <v>293</v>
      </c>
      <c r="C21" s="167"/>
      <c r="D21" s="53">
        <v>4</v>
      </c>
      <c r="E21" s="54"/>
      <c r="F21" s="54"/>
      <c r="G21" s="170"/>
      <c r="H21" s="294">
        <v>3</v>
      </c>
      <c r="I21" s="276">
        <f t="shared" si="38"/>
        <v>90</v>
      </c>
      <c r="J21" s="277">
        <f t="shared" si="17"/>
        <v>32</v>
      </c>
      <c r="K21" s="277">
        <f t="shared" si="18"/>
        <v>16</v>
      </c>
      <c r="L21" s="326">
        <f t="shared" si="18"/>
        <v>16</v>
      </c>
      <c r="M21" s="326">
        <f t="shared" si="18"/>
        <v>0</v>
      </c>
      <c r="N21" s="292">
        <f t="shared" si="39"/>
        <v>58</v>
      </c>
      <c r="O21" s="279">
        <f t="shared" si="19"/>
        <v>0</v>
      </c>
      <c r="P21" s="295"/>
      <c r="Q21" s="295"/>
      <c r="R21" s="295"/>
      <c r="S21" s="296"/>
      <c r="T21" s="279">
        <f t="shared" si="40"/>
        <v>0</v>
      </c>
      <c r="U21" s="295"/>
      <c r="V21" s="295"/>
      <c r="W21" s="295"/>
      <c r="X21" s="296"/>
      <c r="Y21" s="279">
        <f t="shared" si="20"/>
        <v>0</v>
      </c>
      <c r="Z21" s="295"/>
      <c r="AA21" s="295"/>
      <c r="AB21" s="295"/>
      <c r="AC21" s="296"/>
      <c r="AD21" s="279">
        <v>4</v>
      </c>
      <c r="AE21" s="295">
        <v>2</v>
      </c>
      <c r="AF21" s="295">
        <v>2</v>
      </c>
      <c r="AG21" s="295"/>
      <c r="AH21" s="296">
        <v>3</v>
      </c>
      <c r="AI21" s="279">
        <f t="shared" si="22"/>
        <v>0</v>
      </c>
      <c r="AJ21" s="295"/>
      <c r="AK21" s="295"/>
      <c r="AL21" s="295"/>
      <c r="AM21" s="296"/>
      <c r="AN21" s="279">
        <f t="shared" si="23"/>
        <v>0</v>
      </c>
      <c r="AO21" s="295"/>
      <c r="AP21" s="295"/>
      <c r="AQ21" s="295"/>
      <c r="AR21" s="296"/>
      <c r="AS21" s="279">
        <f t="shared" si="24"/>
        <v>0</v>
      </c>
      <c r="AT21" s="295"/>
      <c r="AU21" s="295"/>
      <c r="AV21" s="295"/>
      <c r="AW21" s="296"/>
      <c r="AX21" s="279">
        <f t="shared" si="25"/>
        <v>0</v>
      </c>
      <c r="AY21" s="295"/>
      <c r="AZ21" s="295"/>
      <c r="BA21" s="295"/>
      <c r="BB21" s="296"/>
      <c r="BC21" s="232">
        <f t="shared" si="26"/>
        <v>0</v>
      </c>
      <c r="BD21" s="228"/>
      <c r="BE21" s="228"/>
      <c r="BF21" s="228"/>
      <c r="BG21" s="62"/>
      <c r="BH21" s="232">
        <f t="shared" si="27"/>
        <v>0</v>
      </c>
      <c r="BI21" s="228"/>
      <c r="BJ21" s="228"/>
      <c r="BK21" s="228"/>
      <c r="BL21" s="62"/>
      <c r="BM21" s="232">
        <f t="shared" si="28"/>
        <v>0</v>
      </c>
      <c r="BN21" s="228"/>
      <c r="BO21" s="228"/>
      <c r="BP21" s="228"/>
      <c r="BQ21" s="62"/>
      <c r="BR21" s="232">
        <f t="shared" si="29"/>
        <v>0</v>
      </c>
      <c r="BS21" s="228"/>
      <c r="BT21" s="228"/>
      <c r="BU21" s="228"/>
      <c r="BV21" s="62"/>
      <c r="BW21" s="232">
        <f t="shared" si="30"/>
        <v>0</v>
      </c>
      <c r="BX21" s="228"/>
      <c r="BY21" s="228"/>
      <c r="BZ21" s="228"/>
      <c r="CA21" s="62"/>
      <c r="CB21" s="232">
        <f t="shared" si="31"/>
        <v>0</v>
      </c>
      <c r="CC21" s="228"/>
      <c r="CD21" s="228"/>
      <c r="CE21" s="228"/>
      <c r="CF21" s="62"/>
      <c r="CG21" s="232">
        <f t="shared" si="32"/>
        <v>0</v>
      </c>
      <c r="CH21" s="228"/>
      <c r="CI21" s="228"/>
      <c r="CJ21" s="228"/>
      <c r="CK21" s="62"/>
      <c r="CL21" s="232">
        <f t="shared" si="33"/>
        <v>0</v>
      </c>
      <c r="CM21" s="228"/>
      <c r="CN21" s="228"/>
      <c r="CO21" s="228"/>
      <c r="CP21" s="63"/>
      <c r="CQ21" s="232">
        <f t="shared" si="34"/>
        <v>0</v>
      </c>
      <c r="CR21" s="228"/>
      <c r="CS21" s="228"/>
      <c r="CT21" s="228"/>
      <c r="CU21" s="62"/>
      <c r="CV21" s="232">
        <f t="shared" si="35"/>
        <v>0</v>
      </c>
      <c r="CW21" s="228"/>
      <c r="CX21" s="228"/>
      <c r="CY21" s="228"/>
      <c r="CZ21" s="62"/>
      <c r="DA21" s="232">
        <f t="shared" si="36"/>
        <v>0</v>
      </c>
      <c r="DB21" s="228"/>
      <c r="DC21" s="228"/>
      <c r="DD21" s="228"/>
      <c r="DE21" s="62"/>
      <c r="DF21" s="232">
        <f t="shared" si="37"/>
        <v>0</v>
      </c>
      <c r="DG21" s="228"/>
      <c r="DH21" s="228"/>
      <c r="DI21" s="228"/>
      <c r="DJ21" s="63"/>
      <c r="DL21" s="255" t="str">
        <f t="shared" si="6"/>
        <v/>
      </c>
      <c r="DM21" s="255" t="str">
        <f t="shared" si="6"/>
        <v/>
      </c>
      <c r="DN21" s="255" t="str">
        <f t="shared" si="6"/>
        <v/>
      </c>
      <c r="DO21" s="255" t="str">
        <f t="shared" si="6"/>
        <v/>
      </c>
      <c r="DP21" s="255" t="str">
        <f t="shared" si="6"/>
        <v/>
      </c>
      <c r="DQ21" s="255" t="str">
        <f t="shared" si="6"/>
        <v/>
      </c>
      <c r="DR21" s="255" t="str">
        <f t="shared" si="6"/>
        <v/>
      </c>
      <c r="DS21" s="255" t="str">
        <f t="shared" si="6"/>
        <v/>
      </c>
      <c r="DT21" s="255" t="str">
        <f t="shared" si="6"/>
        <v/>
      </c>
      <c r="DU21" s="255" t="str">
        <f t="shared" si="6"/>
        <v/>
      </c>
      <c r="DV21" s="255" t="str">
        <f t="shared" si="6"/>
        <v/>
      </c>
      <c r="DW21" s="255" t="str">
        <f t="shared" si="6"/>
        <v/>
      </c>
      <c r="DX21" s="255" t="str">
        <f t="shared" si="6"/>
        <v/>
      </c>
      <c r="DY21" s="255" t="str">
        <f t="shared" si="6"/>
        <v/>
      </c>
      <c r="DZ21" s="255" t="str">
        <f t="shared" si="6"/>
        <v/>
      </c>
      <c r="EA21" s="255" t="str">
        <f t="shared" si="6"/>
        <v/>
      </c>
      <c r="EB21" s="255" t="str">
        <f t="shared" si="11"/>
        <v/>
      </c>
      <c r="EC21" s="255" t="str">
        <f t="shared" si="11"/>
        <v/>
      </c>
      <c r="ED21" s="255" t="str">
        <f t="shared" si="11"/>
        <v/>
      </c>
      <c r="EE21" s="255" t="str">
        <f t="shared" si="11"/>
        <v/>
      </c>
      <c r="EF21" s="171"/>
      <c r="EG21" s="255" t="str">
        <f t="shared" si="12"/>
        <v/>
      </c>
      <c r="EH21" s="255" t="str">
        <f t="shared" si="12"/>
        <v/>
      </c>
      <c r="EI21" s="255" t="str">
        <f t="shared" si="12"/>
        <v/>
      </c>
      <c r="EJ21" s="255">
        <f t="shared" si="12"/>
        <v>1</v>
      </c>
      <c r="EK21" s="255" t="str">
        <f t="shared" si="12"/>
        <v/>
      </c>
      <c r="EL21" s="255" t="str">
        <f t="shared" si="12"/>
        <v/>
      </c>
      <c r="EM21" s="255" t="str">
        <f t="shared" si="12"/>
        <v/>
      </c>
      <c r="EN21" s="255" t="str">
        <f t="shared" si="12"/>
        <v/>
      </c>
      <c r="EO21" s="255" t="str">
        <f t="shared" si="12"/>
        <v/>
      </c>
      <c r="EP21" s="255" t="str">
        <f t="shared" si="12"/>
        <v/>
      </c>
      <c r="EQ21" s="255" t="str">
        <f t="shared" si="12"/>
        <v/>
      </c>
      <c r="ER21" s="255" t="str">
        <f t="shared" si="12"/>
        <v/>
      </c>
      <c r="ES21" s="255" t="str">
        <f t="shared" si="12"/>
        <v/>
      </c>
      <c r="ET21" s="255" t="str">
        <f t="shared" si="12"/>
        <v/>
      </c>
      <c r="EU21" s="255" t="str">
        <f t="shared" si="12"/>
        <v/>
      </c>
      <c r="EV21" s="255" t="str">
        <f t="shared" si="12"/>
        <v/>
      </c>
      <c r="EW21" s="255" t="str">
        <f t="shared" si="13"/>
        <v/>
      </c>
      <c r="EX21" s="255" t="str">
        <f t="shared" si="13"/>
        <v/>
      </c>
      <c r="EY21" s="255" t="str">
        <f t="shared" si="13"/>
        <v/>
      </c>
      <c r="EZ21" s="255" t="str">
        <f t="shared" si="13"/>
        <v/>
      </c>
      <c r="FA21" s="171"/>
      <c r="FB21" s="255" t="str">
        <f t="shared" si="7"/>
        <v/>
      </c>
      <c r="FC21" s="255" t="str">
        <f t="shared" si="7"/>
        <v/>
      </c>
      <c r="FD21" s="255" t="str">
        <f t="shared" si="7"/>
        <v/>
      </c>
      <c r="FE21" s="255" t="str">
        <f t="shared" si="7"/>
        <v/>
      </c>
      <c r="FF21" s="255" t="str">
        <f t="shared" si="7"/>
        <v/>
      </c>
      <c r="FG21" s="255" t="str">
        <f t="shared" si="7"/>
        <v/>
      </c>
      <c r="FH21" s="255" t="str">
        <f t="shared" si="7"/>
        <v/>
      </c>
      <c r="FI21" s="255" t="str">
        <f t="shared" si="7"/>
        <v/>
      </c>
      <c r="FJ21" s="255" t="str">
        <f t="shared" si="7"/>
        <v/>
      </c>
      <c r="FK21" s="255" t="str">
        <f t="shared" si="7"/>
        <v/>
      </c>
      <c r="FL21" s="255" t="str">
        <f t="shared" si="7"/>
        <v/>
      </c>
      <c r="FM21" s="255" t="str">
        <f t="shared" si="7"/>
        <v/>
      </c>
      <c r="FN21" s="255" t="str">
        <f t="shared" si="7"/>
        <v/>
      </c>
      <c r="FO21" s="255" t="str">
        <f t="shared" si="7"/>
        <v/>
      </c>
      <c r="FP21" s="255" t="str">
        <f t="shared" si="7"/>
        <v/>
      </c>
      <c r="FQ21" s="255" t="str">
        <f t="shared" si="7"/>
        <v/>
      </c>
      <c r="FR21" s="255" t="str">
        <f t="shared" si="14"/>
        <v/>
      </c>
      <c r="FS21" s="255" t="str">
        <f t="shared" si="14"/>
        <v/>
      </c>
      <c r="FT21" s="255" t="str">
        <f t="shared" si="14"/>
        <v/>
      </c>
      <c r="FU21" s="255" t="str">
        <f t="shared" si="14"/>
        <v/>
      </c>
      <c r="FV21" s="171"/>
      <c r="FW21" s="255" t="str">
        <f t="shared" si="8"/>
        <v/>
      </c>
      <c r="FX21" s="255" t="str">
        <f t="shared" si="8"/>
        <v/>
      </c>
      <c r="FY21" s="255" t="str">
        <f t="shared" si="8"/>
        <v/>
      </c>
      <c r="FZ21" s="255" t="str">
        <f t="shared" si="8"/>
        <v/>
      </c>
      <c r="GA21" s="255" t="str">
        <f t="shared" si="8"/>
        <v/>
      </c>
      <c r="GB21" s="255" t="str">
        <f t="shared" si="8"/>
        <v/>
      </c>
      <c r="GC21" s="255" t="str">
        <f t="shared" si="8"/>
        <v/>
      </c>
      <c r="GD21" s="255" t="str">
        <f t="shared" si="8"/>
        <v/>
      </c>
      <c r="GE21" s="255" t="str">
        <f t="shared" si="8"/>
        <v/>
      </c>
      <c r="GF21" s="255" t="str">
        <f t="shared" si="8"/>
        <v/>
      </c>
      <c r="GG21" s="255" t="str">
        <f t="shared" si="8"/>
        <v/>
      </c>
      <c r="GH21" s="255" t="str">
        <f t="shared" si="8"/>
        <v/>
      </c>
      <c r="GI21" s="255" t="str">
        <f t="shared" si="8"/>
        <v/>
      </c>
      <c r="GJ21" s="255" t="str">
        <f t="shared" si="8"/>
        <v/>
      </c>
      <c r="GK21" s="255" t="str">
        <f t="shared" si="8"/>
        <v/>
      </c>
      <c r="GL21" s="255" t="str">
        <f t="shared" si="8"/>
        <v/>
      </c>
      <c r="GM21" s="255" t="str">
        <f t="shared" si="15"/>
        <v/>
      </c>
      <c r="GN21" s="255" t="str">
        <f t="shared" si="15"/>
        <v/>
      </c>
      <c r="GO21" s="255" t="str">
        <f t="shared" si="15"/>
        <v/>
      </c>
      <c r="GP21" s="255" t="str">
        <f t="shared" si="15"/>
        <v/>
      </c>
      <c r="GQ21" s="171"/>
      <c r="GR21" s="255" t="str">
        <f t="shared" si="9"/>
        <v/>
      </c>
      <c r="GS21" s="255" t="str">
        <f t="shared" si="9"/>
        <v/>
      </c>
      <c r="GT21" s="255" t="str">
        <f t="shared" si="9"/>
        <v/>
      </c>
      <c r="GU21" s="255" t="str">
        <f t="shared" si="9"/>
        <v/>
      </c>
      <c r="GV21" s="255" t="str">
        <f t="shared" si="9"/>
        <v/>
      </c>
      <c r="GW21" s="255" t="str">
        <f t="shared" si="9"/>
        <v/>
      </c>
      <c r="GX21" s="255" t="str">
        <f t="shared" si="9"/>
        <v/>
      </c>
      <c r="GY21" s="255" t="str">
        <f t="shared" si="9"/>
        <v/>
      </c>
      <c r="GZ21" s="255" t="str">
        <f t="shared" si="9"/>
        <v/>
      </c>
      <c r="HA21" s="255" t="str">
        <f t="shared" si="9"/>
        <v/>
      </c>
      <c r="HB21" s="255" t="str">
        <f t="shared" si="9"/>
        <v/>
      </c>
      <c r="HC21" s="255" t="str">
        <f t="shared" si="9"/>
        <v/>
      </c>
      <c r="HD21" s="255" t="str">
        <f t="shared" si="9"/>
        <v/>
      </c>
      <c r="HE21" s="255" t="str">
        <f t="shared" si="9"/>
        <v/>
      </c>
      <c r="HF21" s="255" t="str">
        <f t="shared" si="9"/>
        <v/>
      </c>
      <c r="HG21" s="255" t="str">
        <f t="shared" si="9"/>
        <v/>
      </c>
      <c r="HH21" s="255" t="str">
        <f t="shared" si="16"/>
        <v/>
      </c>
      <c r="HI21" s="255" t="str">
        <f t="shared" si="16"/>
        <v/>
      </c>
      <c r="HJ21" s="255" t="str">
        <f t="shared" si="16"/>
        <v/>
      </c>
      <c r="HK21" s="255" t="str">
        <f t="shared" si="16"/>
        <v/>
      </c>
    </row>
    <row r="22" spans="1:219" s="59" customFormat="1" ht="15.95" customHeight="1" x14ac:dyDescent="0.25">
      <c r="A22" s="155" t="s">
        <v>186</v>
      </c>
      <c r="B22" s="143" t="s">
        <v>294</v>
      </c>
      <c r="C22" s="167"/>
      <c r="D22" s="53">
        <v>1</v>
      </c>
      <c r="E22" s="54"/>
      <c r="F22" s="54"/>
      <c r="G22" s="170">
        <v>1</v>
      </c>
      <c r="H22" s="294">
        <v>3</v>
      </c>
      <c r="I22" s="276">
        <f t="shared" si="38"/>
        <v>90</v>
      </c>
      <c r="J22" s="277">
        <f t="shared" si="17"/>
        <v>24</v>
      </c>
      <c r="K22" s="277">
        <f t="shared" si="18"/>
        <v>8</v>
      </c>
      <c r="L22" s="326">
        <f t="shared" si="18"/>
        <v>16</v>
      </c>
      <c r="M22" s="326">
        <f t="shared" si="18"/>
        <v>0</v>
      </c>
      <c r="N22" s="292">
        <f t="shared" si="39"/>
        <v>66</v>
      </c>
      <c r="O22" s="279">
        <v>3</v>
      </c>
      <c r="P22" s="295">
        <v>1</v>
      </c>
      <c r="Q22" s="295">
        <v>2</v>
      </c>
      <c r="R22" s="295"/>
      <c r="S22" s="296">
        <v>3</v>
      </c>
      <c r="T22" s="279">
        <f t="shared" si="40"/>
        <v>0</v>
      </c>
      <c r="U22" s="295"/>
      <c r="V22" s="295"/>
      <c r="W22" s="295"/>
      <c r="X22" s="296"/>
      <c r="Y22" s="279">
        <f t="shared" si="20"/>
        <v>0</v>
      </c>
      <c r="Z22" s="295"/>
      <c r="AA22" s="295"/>
      <c r="AB22" s="295"/>
      <c r="AC22" s="296"/>
      <c r="AD22" s="279">
        <f t="shared" si="21"/>
        <v>0</v>
      </c>
      <c r="AE22" s="295"/>
      <c r="AF22" s="295"/>
      <c r="AG22" s="295"/>
      <c r="AH22" s="296"/>
      <c r="AI22" s="279">
        <f t="shared" si="22"/>
        <v>0</v>
      </c>
      <c r="AJ22" s="295"/>
      <c r="AK22" s="295"/>
      <c r="AL22" s="295"/>
      <c r="AM22" s="296"/>
      <c r="AN22" s="279">
        <f t="shared" si="23"/>
        <v>0</v>
      </c>
      <c r="AO22" s="295"/>
      <c r="AP22" s="295"/>
      <c r="AQ22" s="295"/>
      <c r="AR22" s="296"/>
      <c r="AS22" s="279">
        <f t="shared" si="24"/>
        <v>0</v>
      </c>
      <c r="AT22" s="295"/>
      <c r="AU22" s="295"/>
      <c r="AV22" s="295"/>
      <c r="AW22" s="296"/>
      <c r="AX22" s="279">
        <f t="shared" si="25"/>
        <v>0</v>
      </c>
      <c r="AY22" s="295"/>
      <c r="AZ22" s="295"/>
      <c r="BA22" s="295"/>
      <c r="BB22" s="296"/>
      <c r="BC22" s="232">
        <f t="shared" si="26"/>
        <v>0</v>
      </c>
      <c r="BD22" s="228"/>
      <c r="BE22" s="228"/>
      <c r="BF22" s="228"/>
      <c r="BG22" s="62"/>
      <c r="BH22" s="232">
        <f t="shared" si="27"/>
        <v>0</v>
      </c>
      <c r="BI22" s="228"/>
      <c r="BJ22" s="228"/>
      <c r="BK22" s="228"/>
      <c r="BL22" s="62"/>
      <c r="BM22" s="232">
        <f t="shared" si="28"/>
        <v>0</v>
      </c>
      <c r="BN22" s="228"/>
      <c r="BO22" s="228"/>
      <c r="BP22" s="228"/>
      <c r="BQ22" s="62"/>
      <c r="BR22" s="232">
        <f t="shared" si="29"/>
        <v>0</v>
      </c>
      <c r="BS22" s="228"/>
      <c r="BT22" s="228"/>
      <c r="BU22" s="228"/>
      <c r="BV22" s="62"/>
      <c r="BW22" s="232">
        <f t="shared" si="30"/>
        <v>0</v>
      </c>
      <c r="BX22" s="228"/>
      <c r="BY22" s="228"/>
      <c r="BZ22" s="228"/>
      <c r="CA22" s="62"/>
      <c r="CB22" s="232">
        <f t="shared" si="31"/>
        <v>0</v>
      </c>
      <c r="CC22" s="228"/>
      <c r="CD22" s="228"/>
      <c r="CE22" s="228"/>
      <c r="CF22" s="62"/>
      <c r="CG22" s="232">
        <f t="shared" si="32"/>
        <v>0</v>
      </c>
      <c r="CH22" s="228"/>
      <c r="CI22" s="228"/>
      <c r="CJ22" s="228"/>
      <c r="CK22" s="62"/>
      <c r="CL22" s="232">
        <f t="shared" si="33"/>
        <v>0</v>
      </c>
      <c r="CM22" s="228"/>
      <c r="CN22" s="228"/>
      <c r="CO22" s="228"/>
      <c r="CP22" s="63"/>
      <c r="CQ22" s="232">
        <f t="shared" si="34"/>
        <v>0</v>
      </c>
      <c r="CR22" s="228"/>
      <c r="CS22" s="228"/>
      <c r="CT22" s="228"/>
      <c r="CU22" s="62"/>
      <c r="CV22" s="232">
        <f t="shared" si="35"/>
        <v>0</v>
      </c>
      <c r="CW22" s="228"/>
      <c r="CX22" s="228"/>
      <c r="CY22" s="228"/>
      <c r="CZ22" s="62"/>
      <c r="DA22" s="232">
        <f t="shared" si="36"/>
        <v>0</v>
      </c>
      <c r="DB22" s="228"/>
      <c r="DC22" s="228"/>
      <c r="DD22" s="228"/>
      <c r="DE22" s="62"/>
      <c r="DF22" s="232">
        <f t="shared" si="37"/>
        <v>0</v>
      </c>
      <c r="DG22" s="228"/>
      <c r="DH22" s="228"/>
      <c r="DI22" s="228"/>
      <c r="DJ22" s="63"/>
      <c r="DL22" s="255" t="str">
        <f t="shared" si="6"/>
        <v/>
      </c>
      <c r="DM22" s="255" t="str">
        <f t="shared" si="6"/>
        <v/>
      </c>
      <c r="DN22" s="255" t="str">
        <f t="shared" si="6"/>
        <v/>
      </c>
      <c r="DO22" s="255" t="str">
        <f t="shared" si="6"/>
        <v/>
      </c>
      <c r="DP22" s="255" t="str">
        <f t="shared" si="6"/>
        <v/>
      </c>
      <c r="DQ22" s="255" t="str">
        <f t="shared" si="6"/>
        <v/>
      </c>
      <c r="DR22" s="255" t="str">
        <f t="shared" si="6"/>
        <v/>
      </c>
      <c r="DS22" s="255" t="str">
        <f t="shared" si="6"/>
        <v/>
      </c>
      <c r="DT22" s="255" t="str">
        <f t="shared" si="6"/>
        <v/>
      </c>
      <c r="DU22" s="255" t="str">
        <f t="shared" si="6"/>
        <v/>
      </c>
      <c r="DV22" s="255" t="str">
        <f t="shared" si="6"/>
        <v/>
      </c>
      <c r="DW22" s="255" t="str">
        <f t="shared" si="6"/>
        <v/>
      </c>
      <c r="DX22" s="255" t="str">
        <f t="shared" si="6"/>
        <v/>
      </c>
      <c r="DY22" s="255" t="str">
        <f t="shared" si="6"/>
        <v/>
      </c>
      <c r="DZ22" s="255" t="str">
        <f t="shared" si="6"/>
        <v/>
      </c>
      <c r="EA22" s="255" t="str">
        <f t="shared" si="6"/>
        <v/>
      </c>
      <c r="EB22" s="255" t="str">
        <f t="shared" si="11"/>
        <v/>
      </c>
      <c r="EC22" s="255" t="str">
        <f t="shared" si="11"/>
        <v/>
      </c>
      <c r="ED22" s="255" t="str">
        <f t="shared" si="11"/>
        <v/>
      </c>
      <c r="EE22" s="255" t="str">
        <f t="shared" si="11"/>
        <v/>
      </c>
      <c r="EF22" s="171"/>
      <c r="EG22" s="255">
        <f t="shared" si="12"/>
        <v>1</v>
      </c>
      <c r="EH22" s="255" t="str">
        <f t="shared" si="12"/>
        <v/>
      </c>
      <c r="EI22" s="255" t="str">
        <f t="shared" si="12"/>
        <v/>
      </c>
      <c r="EJ22" s="255" t="str">
        <f t="shared" si="12"/>
        <v/>
      </c>
      <c r="EK22" s="255" t="str">
        <f t="shared" si="12"/>
        <v/>
      </c>
      <c r="EL22" s="255" t="str">
        <f t="shared" si="12"/>
        <v/>
      </c>
      <c r="EM22" s="255" t="str">
        <f t="shared" si="12"/>
        <v/>
      </c>
      <c r="EN22" s="255" t="str">
        <f t="shared" si="12"/>
        <v/>
      </c>
      <c r="EO22" s="255" t="str">
        <f t="shared" si="12"/>
        <v/>
      </c>
      <c r="EP22" s="255" t="str">
        <f t="shared" si="12"/>
        <v/>
      </c>
      <c r="EQ22" s="255" t="str">
        <f t="shared" si="12"/>
        <v/>
      </c>
      <c r="ER22" s="255" t="str">
        <f t="shared" si="12"/>
        <v/>
      </c>
      <c r="ES22" s="255" t="str">
        <f t="shared" si="12"/>
        <v/>
      </c>
      <c r="ET22" s="255" t="str">
        <f t="shared" si="12"/>
        <v/>
      </c>
      <c r="EU22" s="255" t="str">
        <f t="shared" si="12"/>
        <v/>
      </c>
      <c r="EV22" s="255" t="str">
        <f t="shared" si="12"/>
        <v/>
      </c>
      <c r="EW22" s="255" t="str">
        <f t="shared" si="13"/>
        <v/>
      </c>
      <c r="EX22" s="255" t="str">
        <f t="shared" si="13"/>
        <v/>
      </c>
      <c r="EY22" s="255" t="str">
        <f t="shared" si="13"/>
        <v/>
      </c>
      <c r="EZ22" s="255" t="str">
        <f t="shared" si="13"/>
        <v/>
      </c>
      <c r="FA22" s="171"/>
      <c r="FB22" s="255" t="str">
        <f t="shared" si="7"/>
        <v/>
      </c>
      <c r="FC22" s="255" t="str">
        <f t="shared" si="7"/>
        <v/>
      </c>
      <c r="FD22" s="255" t="str">
        <f t="shared" si="7"/>
        <v/>
      </c>
      <c r="FE22" s="255" t="str">
        <f t="shared" si="7"/>
        <v/>
      </c>
      <c r="FF22" s="255" t="str">
        <f t="shared" si="7"/>
        <v/>
      </c>
      <c r="FG22" s="255" t="str">
        <f t="shared" si="7"/>
        <v/>
      </c>
      <c r="FH22" s="255" t="str">
        <f t="shared" si="7"/>
        <v/>
      </c>
      <c r="FI22" s="255" t="str">
        <f t="shared" si="7"/>
        <v/>
      </c>
      <c r="FJ22" s="255" t="str">
        <f t="shared" si="7"/>
        <v/>
      </c>
      <c r="FK22" s="255" t="str">
        <f t="shared" si="7"/>
        <v/>
      </c>
      <c r="FL22" s="255" t="str">
        <f t="shared" si="7"/>
        <v/>
      </c>
      <c r="FM22" s="255" t="str">
        <f t="shared" si="7"/>
        <v/>
      </c>
      <c r="FN22" s="255" t="str">
        <f t="shared" si="7"/>
        <v/>
      </c>
      <c r="FO22" s="255" t="str">
        <f t="shared" si="7"/>
        <v/>
      </c>
      <c r="FP22" s="255" t="str">
        <f t="shared" si="7"/>
        <v/>
      </c>
      <c r="FQ22" s="255" t="str">
        <f t="shared" si="7"/>
        <v/>
      </c>
      <c r="FR22" s="255" t="str">
        <f t="shared" si="14"/>
        <v/>
      </c>
      <c r="FS22" s="255" t="str">
        <f t="shared" si="14"/>
        <v/>
      </c>
      <c r="FT22" s="255" t="str">
        <f t="shared" si="14"/>
        <v/>
      </c>
      <c r="FU22" s="255" t="str">
        <f t="shared" si="14"/>
        <v/>
      </c>
      <c r="FV22" s="171"/>
      <c r="FW22" s="255" t="str">
        <f t="shared" si="8"/>
        <v/>
      </c>
      <c r="FX22" s="255" t="str">
        <f t="shared" si="8"/>
        <v/>
      </c>
      <c r="FY22" s="255" t="str">
        <f t="shared" si="8"/>
        <v/>
      </c>
      <c r="FZ22" s="255" t="str">
        <f t="shared" si="8"/>
        <v/>
      </c>
      <c r="GA22" s="255" t="str">
        <f t="shared" si="8"/>
        <v/>
      </c>
      <c r="GB22" s="255" t="str">
        <f t="shared" si="8"/>
        <v/>
      </c>
      <c r="GC22" s="255" t="str">
        <f t="shared" si="8"/>
        <v/>
      </c>
      <c r="GD22" s="255" t="str">
        <f t="shared" si="8"/>
        <v/>
      </c>
      <c r="GE22" s="255" t="str">
        <f t="shared" si="8"/>
        <v/>
      </c>
      <c r="GF22" s="255" t="str">
        <f t="shared" si="8"/>
        <v/>
      </c>
      <c r="GG22" s="255" t="str">
        <f t="shared" si="8"/>
        <v/>
      </c>
      <c r="GH22" s="255" t="str">
        <f t="shared" si="8"/>
        <v/>
      </c>
      <c r="GI22" s="255" t="str">
        <f t="shared" si="8"/>
        <v/>
      </c>
      <c r="GJ22" s="255" t="str">
        <f t="shared" si="8"/>
        <v/>
      </c>
      <c r="GK22" s="255" t="str">
        <f t="shared" si="8"/>
        <v/>
      </c>
      <c r="GL22" s="255" t="str">
        <f t="shared" si="8"/>
        <v/>
      </c>
      <c r="GM22" s="255" t="str">
        <f t="shared" si="15"/>
        <v/>
      </c>
      <c r="GN22" s="255" t="str">
        <f t="shared" si="15"/>
        <v/>
      </c>
      <c r="GO22" s="255" t="str">
        <f t="shared" si="15"/>
        <v/>
      </c>
      <c r="GP22" s="255" t="str">
        <f t="shared" si="15"/>
        <v/>
      </c>
      <c r="GQ22" s="171"/>
      <c r="GR22" s="255">
        <f t="shared" si="9"/>
        <v>1</v>
      </c>
      <c r="GS22" s="255" t="str">
        <f t="shared" si="9"/>
        <v/>
      </c>
      <c r="GT22" s="255" t="str">
        <f t="shared" si="9"/>
        <v/>
      </c>
      <c r="GU22" s="255" t="str">
        <f t="shared" si="9"/>
        <v/>
      </c>
      <c r="GV22" s="255" t="str">
        <f t="shared" si="9"/>
        <v/>
      </c>
      <c r="GW22" s="255" t="str">
        <f t="shared" si="9"/>
        <v/>
      </c>
      <c r="GX22" s="255" t="str">
        <f t="shared" si="9"/>
        <v/>
      </c>
      <c r="GY22" s="255" t="str">
        <f t="shared" si="9"/>
        <v/>
      </c>
      <c r="GZ22" s="255" t="str">
        <f t="shared" si="9"/>
        <v/>
      </c>
      <c r="HA22" s="255" t="str">
        <f t="shared" si="9"/>
        <v/>
      </c>
      <c r="HB22" s="255" t="str">
        <f t="shared" si="9"/>
        <v/>
      </c>
      <c r="HC22" s="255" t="str">
        <f t="shared" si="9"/>
        <v/>
      </c>
      <c r="HD22" s="255" t="str">
        <f t="shared" si="9"/>
        <v/>
      </c>
      <c r="HE22" s="255" t="str">
        <f t="shared" si="9"/>
        <v/>
      </c>
      <c r="HF22" s="255" t="str">
        <f t="shared" si="9"/>
        <v/>
      </c>
      <c r="HG22" s="255" t="str">
        <f t="shared" si="9"/>
        <v/>
      </c>
      <c r="HH22" s="255" t="str">
        <f t="shared" si="16"/>
        <v/>
      </c>
      <c r="HI22" s="255" t="str">
        <f t="shared" si="16"/>
        <v/>
      </c>
      <c r="HJ22" s="255" t="str">
        <f t="shared" si="16"/>
        <v/>
      </c>
      <c r="HK22" s="255" t="str">
        <f t="shared" si="16"/>
        <v/>
      </c>
    </row>
    <row r="23" spans="1:219" s="59" customFormat="1" ht="15.95" customHeight="1" x14ac:dyDescent="0.25">
      <c r="A23" s="155" t="s">
        <v>187</v>
      </c>
      <c r="B23" s="143" t="s">
        <v>295</v>
      </c>
      <c r="C23" s="167">
        <v>3</v>
      </c>
      <c r="D23" s="53"/>
      <c r="E23" s="54"/>
      <c r="F23" s="54"/>
      <c r="G23" s="170"/>
      <c r="H23" s="294">
        <v>3</v>
      </c>
      <c r="I23" s="276">
        <f t="shared" si="38"/>
        <v>90</v>
      </c>
      <c r="J23" s="277">
        <f t="shared" si="17"/>
        <v>32</v>
      </c>
      <c r="K23" s="277">
        <f t="shared" si="18"/>
        <v>16</v>
      </c>
      <c r="L23" s="326">
        <f t="shared" si="18"/>
        <v>16</v>
      </c>
      <c r="M23" s="326">
        <f t="shared" si="18"/>
        <v>0</v>
      </c>
      <c r="N23" s="292">
        <f t="shared" si="39"/>
        <v>58</v>
      </c>
      <c r="O23" s="279">
        <f t="shared" si="19"/>
        <v>0</v>
      </c>
      <c r="P23" s="295"/>
      <c r="Q23" s="295"/>
      <c r="R23" s="295"/>
      <c r="S23" s="296"/>
      <c r="T23" s="279">
        <f t="shared" si="40"/>
        <v>0</v>
      </c>
      <c r="U23" s="295"/>
      <c r="V23" s="295"/>
      <c r="W23" s="295"/>
      <c r="X23" s="296"/>
      <c r="Y23" s="279">
        <f t="shared" si="20"/>
        <v>4</v>
      </c>
      <c r="Z23" s="295">
        <v>2</v>
      </c>
      <c r="AA23" s="295">
        <v>2</v>
      </c>
      <c r="AB23" s="295"/>
      <c r="AC23" s="296">
        <v>3</v>
      </c>
      <c r="AD23" s="279">
        <f t="shared" si="21"/>
        <v>0</v>
      </c>
      <c r="AE23" s="295"/>
      <c r="AF23" s="295"/>
      <c r="AG23" s="295"/>
      <c r="AH23" s="296"/>
      <c r="AI23" s="279">
        <f t="shared" si="22"/>
        <v>0</v>
      </c>
      <c r="AJ23" s="295"/>
      <c r="AK23" s="295"/>
      <c r="AL23" s="295"/>
      <c r="AM23" s="296"/>
      <c r="AN23" s="279">
        <f t="shared" si="23"/>
        <v>0</v>
      </c>
      <c r="AO23" s="295"/>
      <c r="AP23" s="295"/>
      <c r="AQ23" s="295"/>
      <c r="AR23" s="296"/>
      <c r="AS23" s="279">
        <f t="shared" si="24"/>
        <v>0</v>
      </c>
      <c r="AT23" s="295"/>
      <c r="AU23" s="295"/>
      <c r="AV23" s="295"/>
      <c r="AW23" s="296"/>
      <c r="AX23" s="279">
        <f t="shared" si="25"/>
        <v>0</v>
      </c>
      <c r="AY23" s="295"/>
      <c r="AZ23" s="295"/>
      <c r="BA23" s="295"/>
      <c r="BB23" s="296"/>
      <c r="BC23" s="232">
        <f t="shared" si="26"/>
        <v>0</v>
      </c>
      <c r="BD23" s="228"/>
      <c r="BE23" s="228"/>
      <c r="BF23" s="228"/>
      <c r="BG23" s="62"/>
      <c r="BH23" s="232">
        <f t="shared" si="27"/>
        <v>0</v>
      </c>
      <c r="BI23" s="228"/>
      <c r="BJ23" s="228"/>
      <c r="BK23" s="228"/>
      <c r="BL23" s="62"/>
      <c r="BM23" s="232">
        <f t="shared" si="28"/>
        <v>0</v>
      </c>
      <c r="BN23" s="228"/>
      <c r="BO23" s="228"/>
      <c r="BP23" s="228"/>
      <c r="BQ23" s="62"/>
      <c r="BR23" s="232">
        <f t="shared" si="29"/>
        <v>0</v>
      </c>
      <c r="BS23" s="228"/>
      <c r="BT23" s="228"/>
      <c r="BU23" s="228"/>
      <c r="BV23" s="62"/>
      <c r="BW23" s="232">
        <f t="shared" si="30"/>
        <v>0</v>
      </c>
      <c r="BX23" s="228"/>
      <c r="BY23" s="228"/>
      <c r="BZ23" s="228"/>
      <c r="CA23" s="62"/>
      <c r="CB23" s="232">
        <f t="shared" si="31"/>
        <v>0</v>
      </c>
      <c r="CC23" s="228"/>
      <c r="CD23" s="228"/>
      <c r="CE23" s="228"/>
      <c r="CF23" s="62"/>
      <c r="CG23" s="232">
        <f t="shared" si="32"/>
        <v>0</v>
      </c>
      <c r="CH23" s="228"/>
      <c r="CI23" s="228"/>
      <c r="CJ23" s="228"/>
      <c r="CK23" s="62"/>
      <c r="CL23" s="232">
        <f t="shared" si="33"/>
        <v>0</v>
      </c>
      <c r="CM23" s="228"/>
      <c r="CN23" s="228"/>
      <c r="CO23" s="228"/>
      <c r="CP23" s="63"/>
      <c r="CQ23" s="232">
        <f t="shared" si="34"/>
        <v>0</v>
      </c>
      <c r="CR23" s="228"/>
      <c r="CS23" s="228"/>
      <c r="CT23" s="228"/>
      <c r="CU23" s="62"/>
      <c r="CV23" s="232">
        <f t="shared" si="35"/>
        <v>0</v>
      </c>
      <c r="CW23" s="228"/>
      <c r="CX23" s="228"/>
      <c r="CY23" s="228"/>
      <c r="CZ23" s="62"/>
      <c r="DA23" s="232">
        <f t="shared" si="36"/>
        <v>0</v>
      </c>
      <c r="DB23" s="228"/>
      <c r="DC23" s="228"/>
      <c r="DD23" s="228"/>
      <c r="DE23" s="62"/>
      <c r="DF23" s="232">
        <f t="shared" si="37"/>
        <v>0</v>
      </c>
      <c r="DG23" s="228"/>
      <c r="DH23" s="228"/>
      <c r="DI23" s="228"/>
      <c r="DJ23" s="63"/>
      <c r="DL23" s="255" t="str">
        <f t="shared" si="6"/>
        <v/>
      </c>
      <c r="DM23" s="255" t="str">
        <f t="shared" si="6"/>
        <v/>
      </c>
      <c r="DN23" s="255">
        <f t="shared" si="6"/>
        <v>1</v>
      </c>
      <c r="DO23" s="255" t="str">
        <f t="shared" si="6"/>
        <v/>
      </c>
      <c r="DP23" s="255" t="str">
        <f t="shared" si="6"/>
        <v/>
      </c>
      <c r="DQ23" s="255" t="str">
        <f t="shared" si="6"/>
        <v/>
      </c>
      <c r="DR23" s="255" t="str">
        <f t="shared" si="6"/>
        <v/>
      </c>
      <c r="DS23" s="255" t="str">
        <f t="shared" si="6"/>
        <v/>
      </c>
      <c r="DT23" s="255" t="str">
        <f t="shared" si="6"/>
        <v/>
      </c>
      <c r="DU23" s="255" t="str">
        <f t="shared" si="6"/>
        <v/>
      </c>
      <c r="DV23" s="255" t="str">
        <f t="shared" si="6"/>
        <v/>
      </c>
      <c r="DW23" s="255" t="str">
        <f t="shared" si="6"/>
        <v/>
      </c>
      <c r="DX23" s="255" t="str">
        <f t="shared" si="6"/>
        <v/>
      </c>
      <c r="DY23" s="255" t="str">
        <f t="shared" si="6"/>
        <v/>
      </c>
      <c r="DZ23" s="255" t="str">
        <f t="shared" si="6"/>
        <v/>
      </c>
      <c r="EA23" s="255" t="str">
        <f t="shared" si="6"/>
        <v/>
      </c>
      <c r="EB23" s="255" t="str">
        <f t="shared" si="11"/>
        <v/>
      </c>
      <c r="EC23" s="255" t="str">
        <f t="shared" si="11"/>
        <v/>
      </c>
      <c r="ED23" s="255" t="str">
        <f t="shared" si="11"/>
        <v/>
      </c>
      <c r="EE23" s="255" t="str">
        <f t="shared" si="11"/>
        <v/>
      </c>
      <c r="EF23" s="171"/>
      <c r="EG23" s="255" t="str">
        <f t="shared" si="12"/>
        <v/>
      </c>
      <c r="EH23" s="255" t="str">
        <f t="shared" si="12"/>
        <v/>
      </c>
      <c r="EI23" s="255" t="str">
        <f t="shared" si="12"/>
        <v/>
      </c>
      <c r="EJ23" s="255" t="str">
        <f t="shared" si="12"/>
        <v/>
      </c>
      <c r="EK23" s="255" t="str">
        <f t="shared" si="12"/>
        <v/>
      </c>
      <c r="EL23" s="255" t="str">
        <f t="shared" si="12"/>
        <v/>
      </c>
      <c r="EM23" s="255" t="str">
        <f t="shared" si="12"/>
        <v/>
      </c>
      <c r="EN23" s="255" t="str">
        <f t="shared" si="12"/>
        <v/>
      </c>
      <c r="EO23" s="255" t="str">
        <f t="shared" si="12"/>
        <v/>
      </c>
      <c r="EP23" s="255" t="str">
        <f t="shared" si="12"/>
        <v/>
      </c>
      <c r="EQ23" s="255" t="str">
        <f t="shared" si="12"/>
        <v/>
      </c>
      <c r="ER23" s="255" t="str">
        <f t="shared" si="12"/>
        <v/>
      </c>
      <c r="ES23" s="255" t="str">
        <f t="shared" si="12"/>
        <v/>
      </c>
      <c r="ET23" s="255" t="str">
        <f t="shared" si="12"/>
        <v/>
      </c>
      <c r="EU23" s="255" t="str">
        <f t="shared" si="12"/>
        <v/>
      </c>
      <c r="EV23" s="255" t="str">
        <f t="shared" si="12"/>
        <v/>
      </c>
      <c r="EW23" s="255" t="str">
        <f t="shared" si="13"/>
        <v/>
      </c>
      <c r="EX23" s="255" t="str">
        <f t="shared" si="13"/>
        <v/>
      </c>
      <c r="EY23" s="255" t="str">
        <f t="shared" si="13"/>
        <v/>
      </c>
      <c r="EZ23" s="255" t="str">
        <f t="shared" si="13"/>
        <v/>
      </c>
      <c r="FA23" s="171"/>
      <c r="FB23" s="255" t="str">
        <f t="shared" si="7"/>
        <v/>
      </c>
      <c r="FC23" s="255" t="str">
        <f t="shared" si="7"/>
        <v/>
      </c>
      <c r="FD23" s="255" t="str">
        <f t="shared" si="7"/>
        <v/>
      </c>
      <c r="FE23" s="255" t="str">
        <f t="shared" si="7"/>
        <v/>
      </c>
      <c r="FF23" s="255" t="str">
        <f t="shared" si="7"/>
        <v/>
      </c>
      <c r="FG23" s="255" t="str">
        <f t="shared" si="7"/>
        <v/>
      </c>
      <c r="FH23" s="255" t="str">
        <f t="shared" si="7"/>
        <v/>
      </c>
      <c r="FI23" s="255" t="str">
        <f t="shared" si="7"/>
        <v/>
      </c>
      <c r="FJ23" s="255" t="str">
        <f t="shared" si="7"/>
        <v/>
      </c>
      <c r="FK23" s="255" t="str">
        <f t="shared" si="7"/>
        <v/>
      </c>
      <c r="FL23" s="255" t="str">
        <f t="shared" si="7"/>
        <v/>
      </c>
      <c r="FM23" s="255" t="str">
        <f t="shared" si="7"/>
        <v/>
      </c>
      <c r="FN23" s="255" t="str">
        <f t="shared" si="7"/>
        <v/>
      </c>
      <c r="FO23" s="255" t="str">
        <f t="shared" si="7"/>
        <v/>
      </c>
      <c r="FP23" s="255" t="str">
        <f t="shared" si="7"/>
        <v/>
      </c>
      <c r="FQ23" s="255" t="str">
        <f t="shared" si="7"/>
        <v/>
      </c>
      <c r="FR23" s="255" t="str">
        <f t="shared" si="14"/>
        <v/>
      </c>
      <c r="FS23" s="255" t="str">
        <f t="shared" si="14"/>
        <v/>
      </c>
      <c r="FT23" s="255" t="str">
        <f t="shared" si="14"/>
        <v/>
      </c>
      <c r="FU23" s="255" t="str">
        <f t="shared" si="14"/>
        <v/>
      </c>
      <c r="FV23" s="171"/>
      <c r="FW23" s="255" t="str">
        <f t="shared" si="8"/>
        <v/>
      </c>
      <c r="FX23" s="255" t="str">
        <f t="shared" si="8"/>
        <v/>
      </c>
      <c r="FY23" s="255" t="str">
        <f t="shared" si="8"/>
        <v/>
      </c>
      <c r="FZ23" s="255" t="str">
        <f t="shared" si="8"/>
        <v/>
      </c>
      <c r="GA23" s="255" t="str">
        <f t="shared" si="8"/>
        <v/>
      </c>
      <c r="GB23" s="255" t="str">
        <f t="shared" si="8"/>
        <v/>
      </c>
      <c r="GC23" s="255" t="str">
        <f t="shared" si="8"/>
        <v/>
      </c>
      <c r="GD23" s="255" t="str">
        <f t="shared" si="8"/>
        <v/>
      </c>
      <c r="GE23" s="255" t="str">
        <f t="shared" si="8"/>
        <v/>
      </c>
      <c r="GF23" s="255" t="str">
        <f t="shared" si="8"/>
        <v/>
      </c>
      <c r="GG23" s="255" t="str">
        <f t="shared" si="8"/>
        <v/>
      </c>
      <c r="GH23" s="255" t="str">
        <f t="shared" si="8"/>
        <v/>
      </c>
      <c r="GI23" s="255" t="str">
        <f t="shared" si="8"/>
        <v/>
      </c>
      <c r="GJ23" s="255" t="str">
        <f t="shared" si="8"/>
        <v/>
      </c>
      <c r="GK23" s="255" t="str">
        <f t="shared" si="8"/>
        <v/>
      </c>
      <c r="GL23" s="255" t="str">
        <f t="shared" si="8"/>
        <v/>
      </c>
      <c r="GM23" s="255" t="str">
        <f t="shared" si="15"/>
        <v/>
      </c>
      <c r="GN23" s="255" t="str">
        <f t="shared" si="15"/>
        <v/>
      </c>
      <c r="GO23" s="255" t="str">
        <f t="shared" si="15"/>
        <v/>
      </c>
      <c r="GP23" s="255" t="str">
        <f t="shared" si="15"/>
        <v/>
      </c>
      <c r="GQ23" s="171"/>
      <c r="GR23" s="255" t="str">
        <f t="shared" si="9"/>
        <v/>
      </c>
      <c r="GS23" s="255" t="str">
        <f t="shared" si="9"/>
        <v/>
      </c>
      <c r="GT23" s="255" t="str">
        <f t="shared" si="9"/>
        <v/>
      </c>
      <c r="GU23" s="255" t="str">
        <f t="shared" si="9"/>
        <v/>
      </c>
      <c r="GV23" s="255" t="str">
        <f t="shared" si="9"/>
        <v/>
      </c>
      <c r="GW23" s="255" t="str">
        <f t="shared" si="9"/>
        <v/>
      </c>
      <c r="GX23" s="255" t="str">
        <f t="shared" si="9"/>
        <v/>
      </c>
      <c r="GY23" s="255" t="str">
        <f t="shared" si="9"/>
        <v/>
      </c>
      <c r="GZ23" s="255" t="str">
        <f t="shared" si="9"/>
        <v/>
      </c>
      <c r="HA23" s="255" t="str">
        <f t="shared" si="9"/>
        <v/>
      </c>
      <c r="HB23" s="255" t="str">
        <f t="shared" si="9"/>
        <v/>
      </c>
      <c r="HC23" s="255" t="str">
        <f t="shared" si="9"/>
        <v/>
      </c>
      <c r="HD23" s="255" t="str">
        <f t="shared" si="9"/>
        <v/>
      </c>
      <c r="HE23" s="255" t="str">
        <f t="shared" si="9"/>
        <v/>
      </c>
      <c r="HF23" s="255" t="str">
        <f t="shared" si="9"/>
        <v/>
      </c>
      <c r="HG23" s="255" t="str">
        <f t="shared" si="9"/>
        <v/>
      </c>
      <c r="HH23" s="255" t="str">
        <f t="shared" si="16"/>
        <v/>
      </c>
      <c r="HI23" s="255" t="str">
        <f t="shared" si="16"/>
        <v/>
      </c>
      <c r="HJ23" s="255" t="str">
        <f t="shared" si="16"/>
        <v/>
      </c>
      <c r="HK23" s="255" t="str">
        <f t="shared" si="16"/>
        <v/>
      </c>
    </row>
    <row r="24" spans="1:219" s="59" customFormat="1" ht="15.95" customHeight="1" x14ac:dyDescent="0.25">
      <c r="A24" s="155" t="s">
        <v>188</v>
      </c>
      <c r="B24" s="143" t="s">
        <v>296</v>
      </c>
      <c r="C24" s="167"/>
      <c r="D24" s="53">
        <v>1</v>
      </c>
      <c r="E24" s="54"/>
      <c r="F24" s="54"/>
      <c r="G24" s="170"/>
      <c r="H24" s="294">
        <v>3</v>
      </c>
      <c r="I24" s="276">
        <f t="shared" si="38"/>
        <v>90</v>
      </c>
      <c r="J24" s="277">
        <f t="shared" si="17"/>
        <v>24</v>
      </c>
      <c r="K24" s="277">
        <f t="shared" si="18"/>
        <v>16</v>
      </c>
      <c r="L24" s="326">
        <f t="shared" si="18"/>
        <v>8</v>
      </c>
      <c r="M24" s="326">
        <f t="shared" si="18"/>
        <v>0</v>
      </c>
      <c r="N24" s="292">
        <f t="shared" si="39"/>
        <v>66</v>
      </c>
      <c r="O24" s="279">
        <f t="shared" si="19"/>
        <v>3</v>
      </c>
      <c r="P24" s="295">
        <v>2</v>
      </c>
      <c r="Q24" s="295">
        <v>1</v>
      </c>
      <c r="R24" s="295"/>
      <c r="S24" s="296">
        <v>3</v>
      </c>
      <c r="T24" s="279">
        <f t="shared" si="40"/>
        <v>0</v>
      </c>
      <c r="U24" s="295"/>
      <c r="V24" s="295"/>
      <c r="W24" s="295"/>
      <c r="X24" s="296"/>
      <c r="Y24" s="279">
        <f t="shared" si="20"/>
        <v>0</v>
      </c>
      <c r="Z24" s="295"/>
      <c r="AA24" s="295"/>
      <c r="AB24" s="295"/>
      <c r="AC24" s="296"/>
      <c r="AD24" s="279">
        <f t="shared" si="21"/>
        <v>0</v>
      </c>
      <c r="AE24" s="295"/>
      <c r="AF24" s="295"/>
      <c r="AG24" s="295"/>
      <c r="AH24" s="296"/>
      <c r="AI24" s="279">
        <f t="shared" si="22"/>
        <v>0</v>
      </c>
      <c r="AJ24" s="295"/>
      <c r="AK24" s="295"/>
      <c r="AL24" s="295"/>
      <c r="AM24" s="296"/>
      <c r="AN24" s="279">
        <f t="shared" si="23"/>
        <v>0</v>
      </c>
      <c r="AO24" s="295"/>
      <c r="AP24" s="295"/>
      <c r="AQ24" s="295"/>
      <c r="AR24" s="296"/>
      <c r="AS24" s="279">
        <f t="shared" si="24"/>
        <v>0</v>
      </c>
      <c r="AT24" s="295"/>
      <c r="AU24" s="295"/>
      <c r="AV24" s="295"/>
      <c r="AW24" s="296"/>
      <c r="AX24" s="279">
        <f t="shared" si="25"/>
        <v>0</v>
      </c>
      <c r="AY24" s="295"/>
      <c r="AZ24" s="295"/>
      <c r="BA24" s="295"/>
      <c r="BB24" s="296"/>
      <c r="BC24" s="232">
        <f t="shared" si="26"/>
        <v>0</v>
      </c>
      <c r="BD24" s="228"/>
      <c r="BE24" s="228"/>
      <c r="BF24" s="228"/>
      <c r="BG24" s="62"/>
      <c r="BH24" s="232">
        <f t="shared" si="27"/>
        <v>0</v>
      </c>
      <c r="BI24" s="228"/>
      <c r="BJ24" s="228"/>
      <c r="BK24" s="228"/>
      <c r="BL24" s="62"/>
      <c r="BM24" s="232">
        <f t="shared" si="28"/>
        <v>0</v>
      </c>
      <c r="BN24" s="228"/>
      <c r="BO24" s="228"/>
      <c r="BP24" s="228"/>
      <c r="BQ24" s="62"/>
      <c r="BR24" s="232">
        <f t="shared" si="29"/>
        <v>0</v>
      </c>
      <c r="BS24" s="228"/>
      <c r="BT24" s="228"/>
      <c r="BU24" s="228"/>
      <c r="BV24" s="62"/>
      <c r="BW24" s="232">
        <f t="shared" si="30"/>
        <v>0</v>
      </c>
      <c r="BX24" s="228"/>
      <c r="BY24" s="228"/>
      <c r="BZ24" s="228"/>
      <c r="CA24" s="62"/>
      <c r="CB24" s="232">
        <f t="shared" si="31"/>
        <v>0</v>
      </c>
      <c r="CC24" s="228"/>
      <c r="CD24" s="228"/>
      <c r="CE24" s="228"/>
      <c r="CF24" s="62"/>
      <c r="CG24" s="232">
        <f t="shared" si="32"/>
        <v>0</v>
      </c>
      <c r="CH24" s="228"/>
      <c r="CI24" s="228"/>
      <c r="CJ24" s="228"/>
      <c r="CK24" s="62"/>
      <c r="CL24" s="232">
        <f t="shared" si="33"/>
        <v>0</v>
      </c>
      <c r="CM24" s="228"/>
      <c r="CN24" s="228"/>
      <c r="CO24" s="228"/>
      <c r="CP24" s="63"/>
      <c r="CQ24" s="232">
        <f t="shared" si="34"/>
        <v>0</v>
      </c>
      <c r="CR24" s="228"/>
      <c r="CS24" s="228"/>
      <c r="CT24" s="228"/>
      <c r="CU24" s="62"/>
      <c r="CV24" s="232">
        <f t="shared" si="35"/>
        <v>0</v>
      </c>
      <c r="CW24" s="228"/>
      <c r="CX24" s="228"/>
      <c r="CY24" s="228"/>
      <c r="CZ24" s="62"/>
      <c r="DA24" s="232">
        <f t="shared" si="36"/>
        <v>0</v>
      </c>
      <c r="DB24" s="228"/>
      <c r="DC24" s="228"/>
      <c r="DD24" s="228"/>
      <c r="DE24" s="62"/>
      <c r="DF24" s="232">
        <f t="shared" si="37"/>
        <v>0</v>
      </c>
      <c r="DG24" s="228"/>
      <c r="DH24" s="228"/>
      <c r="DI24" s="228"/>
      <c r="DJ24" s="63"/>
      <c r="DL24" s="255" t="str">
        <f t="shared" si="6"/>
        <v/>
      </c>
      <c r="DM24" s="255" t="str">
        <f t="shared" si="6"/>
        <v/>
      </c>
      <c r="DN24" s="255" t="str">
        <f t="shared" si="6"/>
        <v/>
      </c>
      <c r="DO24" s="255" t="str">
        <f t="shared" si="6"/>
        <v/>
      </c>
      <c r="DP24" s="255" t="str">
        <f t="shared" si="6"/>
        <v/>
      </c>
      <c r="DQ24" s="255" t="str">
        <f t="shared" si="6"/>
        <v/>
      </c>
      <c r="DR24" s="255" t="str">
        <f t="shared" si="6"/>
        <v/>
      </c>
      <c r="DS24" s="255" t="str">
        <f t="shared" si="6"/>
        <v/>
      </c>
      <c r="DT24" s="255" t="str">
        <f t="shared" si="6"/>
        <v/>
      </c>
      <c r="DU24" s="255" t="str">
        <f t="shared" si="6"/>
        <v/>
      </c>
      <c r="DV24" s="255" t="str">
        <f t="shared" si="6"/>
        <v/>
      </c>
      <c r="DW24" s="255" t="str">
        <f t="shared" si="6"/>
        <v/>
      </c>
      <c r="DX24" s="255" t="str">
        <f t="shared" si="6"/>
        <v/>
      </c>
      <c r="DY24" s="255" t="str">
        <f t="shared" si="6"/>
        <v/>
      </c>
      <c r="DZ24" s="255" t="str">
        <f t="shared" si="6"/>
        <v/>
      </c>
      <c r="EA24" s="255" t="str">
        <f t="shared" si="6"/>
        <v/>
      </c>
      <c r="EB24" s="255" t="str">
        <f t="shared" si="11"/>
        <v/>
      </c>
      <c r="EC24" s="255" t="str">
        <f t="shared" si="11"/>
        <v/>
      </c>
      <c r="ED24" s="255" t="str">
        <f t="shared" si="11"/>
        <v/>
      </c>
      <c r="EE24" s="255" t="str">
        <f t="shared" si="11"/>
        <v/>
      </c>
      <c r="EF24" s="171"/>
      <c r="EG24" s="255">
        <f t="shared" si="12"/>
        <v>1</v>
      </c>
      <c r="EH24" s="255" t="str">
        <f t="shared" si="12"/>
        <v/>
      </c>
      <c r="EI24" s="255" t="str">
        <f t="shared" si="12"/>
        <v/>
      </c>
      <c r="EJ24" s="255" t="str">
        <f t="shared" si="12"/>
        <v/>
      </c>
      <c r="EK24" s="255" t="str">
        <f t="shared" si="12"/>
        <v/>
      </c>
      <c r="EL24" s="255" t="str">
        <f t="shared" si="12"/>
        <v/>
      </c>
      <c r="EM24" s="255" t="str">
        <f t="shared" si="12"/>
        <v/>
      </c>
      <c r="EN24" s="255" t="str">
        <f t="shared" si="12"/>
        <v/>
      </c>
      <c r="EO24" s="255" t="str">
        <f t="shared" si="12"/>
        <v/>
      </c>
      <c r="EP24" s="255" t="str">
        <f t="shared" si="12"/>
        <v/>
      </c>
      <c r="EQ24" s="255" t="str">
        <f t="shared" si="12"/>
        <v/>
      </c>
      <c r="ER24" s="255" t="str">
        <f t="shared" si="12"/>
        <v/>
      </c>
      <c r="ES24" s="255" t="str">
        <f t="shared" si="12"/>
        <v/>
      </c>
      <c r="ET24" s="255" t="str">
        <f t="shared" si="12"/>
        <v/>
      </c>
      <c r="EU24" s="255" t="str">
        <f t="shared" si="12"/>
        <v/>
      </c>
      <c r="EV24" s="255" t="str">
        <f t="shared" si="12"/>
        <v/>
      </c>
      <c r="EW24" s="255" t="str">
        <f t="shared" si="13"/>
        <v/>
      </c>
      <c r="EX24" s="255" t="str">
        <f t="shared" si="13"/>
        <v/>
      </c>
      <c r="EY24" s="255" t="str">
        <f t="shared" si="13"/>
        <v/>
      </c>
      <c r="EZ24" s="255" t="str">
        <f t="shared" si="13"/>
        <v/>
      </c>
      <c r="FA24" s="171"/>
      <c r="FB24" s="255" t="str">
        <f t="shared" si="7"/>
        <v/>
      </c>
      <c r="FC24" s="255" t="str">
        <f t="shared" si="7"/>
        <v/>
      </c>
      <c r="FD24" s="255" t="str">
        <f t="shared" si="7"/>
        <v/>
      </c>
      <c r="FE24" s="255" t="str">
        <f t="shared" si="7"/>
        <v/>
      </c>
      <c r="FF24" s="255" t="str">
        <f t="shared" si="7"/>
        <v/>
      </c>
      <c r="FG24" s="255" t="str">
        <f t="shared" si="7"/>
        <v/>
      </c>
      <c r="FH24" s="255" t="str">
        <f t="shared" si="7"/>
        <v/>
      </c>
      <c r="FI24" s="255" t="str">
        <f t="shared" si="7"/>
        <v/>
      </c>
      <c r="FJ24" s="255" t="str">
        <f t="shared" si="7"/>
        <v/>
      </c>
      <c r="FK24" s="255" t="str">
        <f t="shared" si="7"/>
        <v/>
      </c>
      <c r="FL24" s="255" t="str">
        <f t="shared" si="7"/>
        <v/>
      </c>
      <c r="FM24" s="255" t="str">
        <f t="shared" si="7"/>
        <v/>
      </c>
      <c r="FN24" s="255" t="str">
        <f t="shared" si="7"/>
        <v/>
      </c>
      <c r="FO24" s="255" t="str">
        <f t="shared" si="7"/>
        <v/>
      </c>
      <c r="FP24" s="255" t="str">
        <f t="shared" si="7"/>
        <v/>
      </c>
      <c r="FQ24" s="255" t="str">
        <f t="shared" si="7"/>
        <v/>
      </c>
      <c r="FR24" s="255" t="str">
        <f t="shared" si="14"/>
        <v/>
      </c>
      <c r="FS24" s="255" t="str">
        <f t="shared" si="14"/>
        <v/>
      </c>
      <c r="FT24" s="255" t="str">
        <f t="shared" si="14"/>
        <v/>
      </c>
      <c r="FU24" s="255" t="str">
        <f t="shared" si="14"/>
        <v/>
      </c>
      <c r="FV24" s="171"/>
      <c r="FW24" s="255" t="str">
        <f t="shared" si="8"/>
        <v/>
      </c>
      <c r="FX24" s="255" t="str">
        <f t="shared" si="8"/>
        <v/>
      </c>
      <c r="FY24" s="255" t="str">
        <f t="shared" si="8"/>
        <v/>
      </c>
      <c r="FZ24" s="255" t="str">
        <f t="shared" si="8"/>
        <v/>
      </c>
      <c r="GA24" s="255" t="str">
        <f t="shared" si="8"/>
        <v/>
      </c>
      <c r="GB24" s="255" t="str">
        <f t="shared" si="8"/>
        <v/>
      </c>
      <c r="GC24" s="255" t="str">
        <f t="shared" si="8"/>
        <v/>
      </c>
      <c r="GD24" s="255" t="str">
        <f t="shared" si="8"/>
        <v/>
      </c>
      <c r="GE24" s="255" t="str">
        <f t="shared" si="8"/>
        <v/>
      </c>
      <c r="GF24" s="255" t="str">
        <f t="shared" si="8"/>
        <v/>
      </c>
      <c r="GG24" s="255" t="str">
        <f t="shared" si="8"/>
        <v/>
      </c>
      <c r="GH24" s="255" t="str">
        <f t="shared" si="8"/>
        <v/>
      </c>
      <c r="GI24" s="255" t="str">
        <f t="shared" si="8"/>
        <v/>
      </c>
      <c r="GJ24" s="255" t="str">
        <f t="shared" si="8"/>
        <v/>
      </c>
      <c r="GK24" s="255" t="str">
        <f t="shared" si="8"/>
        <v/>
      </c>
      <c r="GL24" s="255" t="str">
        <f t="shared" si="8"/>
        <v/>
      </c>
      <c r="GM24" s="255" t="str">
        <f t="shared" si="15"/>
        <v/>
      </c>
      <c r="GN24" s="255" t="str">
        <f t="shared" si="15"/>
        <v/>
      </c>
      <c r="GO24" s="255" t="str">
        <f t="shared" si="15"/>
        <v/>
      </c>
      <c r="GP24" s="255" t="str">
        <f t="shared" si="15"/>
        <v/>
      </c>
      <c r="GQ24" s="171"/>
      <c r="GR24" s="255" t="str">
        <f t="shared" si="9"/>
        <v/>
      </c>
      <c r="GS24" s="255" t="str">
        <f t="shared" si="9"/>
        <v/>
      </c>
      <c r="GT24" s="255" t="str">
        <f t="shared" si="9"/>
        <v/>
      </c>
      <c r="GU24" s="255" t="str">
        <f t="shared" si="9"/>
        <v/>
      </c>
      <c r="GV24" s="255" t="str">
        <f t="shared" si="9"/>
        <v/>
      </c>
      <c r="GW24" s="255" t="str">
        <f t="shared" si="9"/>
        <v/>
      </c>
      <c r="GX24" s="255" t="str">
        <f t="shared" si="9"/>
        <v/>
      </c>
      <c r="GY24" s="255" t="str">
        <f t="shared" si="9"/>
        <v/>
      </c>
      <c r="GZ24" s="255" t="str">
        <f t="shared" si="9"/>
        <v/>
      </c>
      <c r="HA24" s="255" t="str">
        <f t="shared" si="9"/>
        <v/>
      </c>
      <c r="HB24" s="255" t="str">
        <f t="shared" si="9"/>
        <v/>
      </c>
      <c r="HC24" s="255" t="str">
        <f t="shared" si="9"/>
        <v/>
      </c>
      <c r="HD24" s="255" t="str">
        <f t="shared" si="9"/>
        <v/>
      </c>
      <c r="HE24" s="255" t="str">
        <f t="shared" si="9"/>
        <v/>
      </c>
      <c r="HF24" s="255" t="str">
        <f t="shared" si="9"/>
        <v/>
      </c>
      <c r="HG24" s="255" t="str">
        <f t="shared" si="9"/>
        <v/>
      </c>
      <c r="HH24" s="255" t="str">
        <f t="shared" si="16"/>
        <v/>
      </c>
      <c r="HI24" s="255" t="str">
        <f t="shared" si="16"/>
        <v/>
      </c>
      <c r="HJ24" s="255" t="str">
        <f t="shared" si="16"/>
        <v/>
      </c>
      <c r="HK24" s="255" t="str">
        <f t="shared" si="16"/>
        <v/>
      </c>
    </row>
    <row r="25" spans="1:219" s="59" customFormat="1" ht="15.95" customHeight="1" x14ac:dyDescent="0.25">
      <c r="A25" s="155" t="s">
        <v>189</v>
      </c>
      <c r="B25" s="143" t="s">
        <v>297</v>
      </c>
      <c r="C25" s="167"/>
      <c r="D25" s="53">
        <v>5</v>
      </c>
      <c r="E25" s="54"/>
      <c r="F25" s="54"/>
      <c r="G25" s="170"/>
      <c r="H25" s="294">
        <v>6</v>
      </c>
      <c r="I25" s="276">
        <f t="shared" si="38"/>
        <v>180</v>
      </c>
      <c r="J25" s="277">
        <f t="shared" si="17"/>
        <v>0</v>
      </c>
      <c r="K25" s="277">
        <f t="shared" si="18"/>
        <v>0</v>
      </c>
      <c r="L25" s="326">
        <f t="shared" si="18"/>
        <v>0</v>
      </c>
      <c r="M25" s="326">
        <f t="shared" si="18"/>
        <v>0</v>
      </c>
      <c r="N25" s="292">
        <f>I25-J25</f>
        <v>180</v>
      </c>
      <c r="O25" s="279">
        <f t="shared" si="19"/>
        <v>0</v>
      </c>
      <c r="P25" s="295"/>
      <c r="Q25" s="295"/>
      <c r="R25" s="295"/>
      <c r="S25" s="296"/>
      <c r="T25" s="279">
        <f t="shared" si="40"/>
        <v>0</v>
      </c>
      <c r="U25" s="295"/>
      <c r="V25" s="295"/>
      <c r="W25" s="295"/>
      <c r="X25" s="296"/>
      <c r="Y25" s="279">
        <f t="shared" si="20"/>
        <v>0</v>
      </c>
      <c r="Z25" s="295"/>
      <c r="AA25" s="295"/>
      <c r="AB25" s="295"/>
      <c r="AC25" s="296"/>
      <c r="AD25" s="279">
        <f t="shared" si="21"/>
        <v>0</v>
      </c>
      <c r="AE25" s="295"/>
      <c r="AF25" s="295"/>
      <c r="AG25" s="295"/>
      <c r="AH25" s="296"/>
      <c r="AI25" s="279">
        <f t="shared" si="22"/>
        <v>0</v>
      </c>
      <c r="AJ25" s="295"/>
      <c r="AK25" s="295"/>
      <c r="AL25" s="295"/>
      <c r="AM25" s="296">
        <v>6</v>
      </c>
      <c r="AN25" s="279">
        <f t="shared" si="23"/>
        <v>0</v>
      </c>
      <c r="AO25" s="295"/>
      <c r="AP25" s="295"/>
      <c r="AQ25" s="295"/>
      <c r="AR25" s="296"/>
      <c r="AS25" s="279">
        <f t="shared" si="24"/>
        <v>0</v>
      </c>
      <c r="AT25" s="295"/>
      <c r="AU25" s="295"/>
      <c r="AV25" s="295"/>
      <c r="AW25" s="296"/>
      <c r="AX25" s="279">
        <f t="shared" si="25"/>
        <v>0</v>
      </c>
      <c r="AY25" s="295"/>
      <c r="AZ25" s="295"/>
      <c r="BA25" s="295"/>
      <c r="BB25" s="296"/>
      <c r="BC25" s="232">
        <f t="shared" si="26"/>
        <v>0</v>
      </c>
      <c r="BD25" s="228"/>
      <c r="BE25" s="228"/>
      <c r="BF25" s="228"/>
      <c r="BG25" s="62"/>
      <c r="BH25" s="232">
        <f t="shared" si="27"/>
        <v>0</v>
      </c>
      <c r="BI25" s="228"/>
      <c r="BJ25" s="228"/>
      <c r="BK25" s="228"/>
      <c r="BL25" s="62"/>
      <c r="BM25" s="232">
        <f t="shared" si="28"/>
        <v>0</v>
      </c>
      <c r="BN25" s="228"/>
      <c r="BO25" s="228"/>
      <c r="BP25" s="228"/>
      <c r="BQ25" s="62"/>
      <c r="BR25" s="232">
        <f t="shared" si="29"/>
        <v>0</v>
      </c>
      <c r="BS25" s="228"/>
      <c r="BT25" s="228"/>
      <c r="BU25" s="228"/>
      <c r="BV25" s="62"/>
      <c r="BW25" s="232">
        <f t="shared" si="30"/>
        <v>0</v>
      </c>
      <c r="BX25" s="228"/>
      <c r="BY25" s="228"/>
      <c r="BZ25" s="228"/>
      <c r="CA25" s="62"/>
      <c r="CB25" s="232">
        <f t="shared" si="31"/>
        <v>0</v>
      </c>
      <c r="CC25" s="228"/>
      <c r="CD25" s="228"/>
      <c r="CE25" s="228"/>
      <c r="CF25" s="62"/>
      <c r="CG25" s="232">
        <f t="shared" si="32"/>
        <v>0</v>
      </c>
      <c r="CH25" s="228"/>
      <c r="CI25" s="228"/>
      <c r="CJ25" s="228"/>
      <c r="CK25" s="62"/>
      <c r="CL25" s="232">
        <f t="shared" si="33"/>
        <v>0</v>
      </c>
      <c r="CM25" s="228"/>
      <c r="CN25" s="228"/>
      <c r="CO25" s="228"/>
      <c r="CP25" s="63"/>
      <c r="CQ25" s="232">
        <f t="shared" si="34"/>
        <v>0</v>
      </c>
      <c r="CR25" s="228"/>
      <c r="CS25" s="228"/>
      <c r="CT25" s="228"/>
      <c r="CU25" s="62"/>
      <c r="CV25" s="232">
        <f t="shared" si="35"/>
        <v>0</v>
      </c>
      <c r="CW25" s="228"/>
      <c r="CX25" s="228"/>
      <c r="CY25" s="228"/>
      <c r="CZ25" s="62"/>
      <c r="DA25" s="232">
        <f t="shared" si="36"/>
        <v>0</v>
      </c>
      <c r="DB25" s="228"/>
      <c r="DC25" s="228"/>
      <c r="DD25" s="228"/>
      <c r="DE25" s="62"/>
      <c r="DF25" s="232">
        <f t="shared" si="37"/>
        <v>0</v>
      </c>
      <c r="DG25" s="228"/>
      <c r="DH25" s="228"/>
      <c r="DI25" s="228"/>
      <c r="DJ25" s="63"/>
      <c r="DL25" s="255" t="str">
        <f t="shared" ref="DL25:EA32" si="41">IFERROR(SEARCH(" "&amp;DL$11&amp;" "," "&amp;$C25&amp;" "),"")</f>
        <v/>
      </c>
      <c r="DM25" s="255" t="str">
        <f t="shared" si="41"/>
        <v/>
      </c>
      <c r="DN25" s="255" t="str">
        <f t="shared" si="41"/>
        <v/>
      </c>
      <c r="DO25" s="255" t="str">
        <f t="shared" si="41"/>
        <v/>
      </c>
      <c r="DP25" s="255" t="str">
        <f t="shared" si="41"/>
        <v/>
      </c>
      <c r="DQ25" s="255" t="str">
        <f t="shared" si="41"/>
        <v/>
      </c>
      <c r="DR25" s="255" t="str">
        <f t="shared" si="41"/>
        <v/>
      </c>
      <c r="DS25" s="255" t="str">
        <f t="shared" si="41"/>
        <v/>
      </c>
      <c r="DT25" s="255" t="str">
        <f t="shared" si="41"/>
        <v/>
      </c>
      <c r="DU25" s="255" t="str">
        <f t="shared" si="41"/>
        <v/>
      </c>
      <c r="DV25" s="255" t="str">
        <f t="shared" si="41"/>
        <v/>
      </c>
      <c r="DW25" s="255" t="str">
        <f t="shared" si="41"/>
        <v/>
      </c>
      <c r="DX25" s="255" t="str">
        <f t="shared" si="41"/>
        <v/>
      </c>
      <c r="DY25" s="255" t="str">
        <f t="shared" si="41"/>
        <v/>
      </c>
      <c r="DZ25" s="255" t="str">
        <f t="shared" si="41"/>
        <v/>
      </c>
      <c r="EA25" s="255" t="str">
        <f t="shared" si="41"/>
        <v/>
      </c>
      <c r="EB25" s="255" t="str">
        <f t="shared" ref="EB25:EC32" si="42">IFERROR(SEARCH(" "&amp;EB$11&amp;" "," "&amp;$C25&amp;" "),"")</f>
        <v/>
      </c>
      <c r="EC25" s="255" t="str">
        <f t="shared" si="42"/>
        <v/>
      </c>
      <c r="ED25" s="255" t="str">
        <f t="shared" si="11"/>
        <v/>
      </c>
      <c r="EE25" s="255" t="str">
        <f t="shared" si="11"/>
        <v/>
      </c>
      <c r="EF25" s="171"/>
      <c r="EG25" s="255" t="str">
        <f t="shared" ref="EG25:EV32" si="43">IFERROR(SEARCH(" "&amp;EG$11&amp;" "," "&amp;$D25&amp;" "),"")</f>
        <v/>
      </c>
      <c r="EH25" s="255" t="str">
        <f t="shared" si="43"/>
        <v/>
      </c>
      <c r="EI25" s="255" t="str">
        <f t="shared" si="43"/>
        <v/>
      </c>
      <c r="EJ25" s="255" t="str">
        <f t="shared" si="43"/>
        <v/>
      </c>
      <c r="EK25" s="255">
        <f t="shared" si="43"/>
        <v>1</v>
      </c>
      <c r="EL25" s="255" t="str">
        <f t="shared" si="43"/>
        <v/>
      </c>
      <c r="EM25" s="255" t="str">
        <f t="shared" si="43"/>
        <v/>
      </c>
      <c r="EN25" s="255" t="str">
        <f t="shared" si="43"/>
        <v/>
      </c>
      <c r="EO25" s="255" t="str">
        <f t="shared" si="43"/>
        <v/>
      </c>
      <c r="EP25" s="255" t="str">
        <f t="shared" si="43"/>
        <v/>
      </c>
      <c r="EQ25" s="255" t="str">
        <f t="shared" si="43"/>
        <v/>
      </c>
      <c r="ER25" s="255" t="str">
        <f t="shared" si="43"/>
        <v/>
      </c>
      <c r="ES25" s="255" t="str">
        <f t="shared" si="43"/>
        <v/>
      </c>
      <c r="ET25" s="255" t="str">
        <f t="shared" si="43"/>
        <v/>
      </c>
      <c r="EU25" s="255" t="str">
        <f t="shared" si="43"/>
        <v/>
      </c>
      <c r="EV25" s="255" t="str">
        <f t="shared" si="43"/>
        <v/>
      </c>
      <c r="EW25" s="255" t="str">
        <f t="shared" ref="EW25:EX32" si="44">IFERROR(SEARCH(" "&amp;EW$11&amp;" "," "&amp;$D25&amp;" "),"")</f>
        <v/>
      </c>
      <c r="EX25" s="255" t="str">
        <f t="shared" si="44"/>
        <v/>
      </c>
      <c r="EY25" s="255" t="str">
        <f t="shared" si="13"/>
        <v/>
      </c>
      <c r="EZ25" s="255" t="str">
        <f t="shared" si="13"/>
        <v/>
      </c>
      <c r="FA25" s="171"/>
      <c r="FB25" s="255" t="str">
        <f t="shared" ref="FB25:FQ32" si="45">IFERROR(SEARCH(" "&amp;FB$11&amp;" "," "&amp;$E25&amp;" "),"")</f>
        <v/>
      </c>
      <c r="FC25" s="255" t="str">
        <f t="shared" si="45"/>
        <v/>
      </c>
      <c r="FD25" s="255" t="str">
        <f t="shared" si="45"/>
        <v/>
      </c>
      <c r="FE25" s="255" t="str">
        <f t="shared" si="45"/>
        <v/>
      </c>
      <c r="FF25" s="255" t="str">
        <f t="shared" si="45"/>
        <v/>
      </c>
      <c r="FG25" s="255" t="str">
        <f t="shared" si="45"/>
        <v/>
      </c>
      <c r="FH25" s="255" t="str">
        <f t="shared" si="45"/>
        <v/>
      </c>
      <c r="FI25" s="255" t="str">
        <f t="shared" si="45"/>
        <v/>
      </c>
      <c r="FJ25" s="255" t="str">
        <f t="shared" si="45"/>
        <v/>
      </c>
      <c r="FK25" s="255" t="str">
        <f t="shared" si="45"/>
        <v/>
      </c>
      <c r="FL25" s="255" t="str">
        <f t="shared" si="45"/>
        <v/>
      </c>
      <c r="FM25" s="255" t="str">
        <f t="shared" si="45"/>
        <v/>
      </c>
      <c r="FN25" s="255" t="str">
        <f t="shared" si="45"/>
        <v/>
      </c>
      <c r="FO25" s="255" t="str">
        <f t="shared" si="45"/>
        <v/>
      </c>
      <c r="FP25" s="255" t="str">
        <f t="shared" si="45"/>
        <v/>
      </c>
      <c r="FQ25" s="255" t="str">
        <f t="shared" si="45"/>
        <v/>
      </c>
      <c r="FR25" s="255" t="str">
        <f t="shared" ref="FR25:FS32" si="46">IFERROR(SEARCH(" "&amp;FR$11&amp;" "," "&amp;$E25&amp;" "),"")</f>
        <v/>
      </c>
      <c r="FS25" s="255" t="str">
        <f t="shared" si="46"/>
        <v/>
      </c>
      <c r="FT25" s="255" t="str">
        <f t="shared" si="14"/>
        <v/>
      </c>
      <c r="FU25" s="255" t="str">
        <f t="shared" si="14"/>
        <v/>
      </c>
      <c r="FV25" s="171"/>
      <c r="FW25" s="255" t="str">
        <f t="shared" ref="FW25:GL32" si="47">IFERROR(SEARCH(" "&amp;FW$11&amp;" "," "&amp;$F25&amp;" "),"")</f>
        <v/>
      </c>
      <c r="FX25" s="255" t="str">
        <f t="shared" si="47"/>
        <v/>
      </c>
      <c r="FY25" s="255" t="str">
        <f t="shared" si="47"/>
        <v/>
      </c>
      <c r="FZ25" s="255" t="str">
        <f t="shared" si="47"/>
        <v/>
      </c>
      <c r="GA25" s="255" t="str">
        <f t="shared" si="47"/>
        <v/>
      </c>
      <c r="GB25" s="255" t="str">
        <f t="shared" si="47"/>
        <v/>
      </c>
      <c r="GC25" s="255" t="str">
        <f t="shared" si="47"/>
        <v/>
      </c>
      <c r="GD25" s="255" t="str">
        <f t="shared" si="47"/>
        <v/>
      </c>
      <c r="GE25" s="255" t="str">
        <f t="shared" si="47"/>
        <v/>
      </c>
      <c r="GF25" s="255" t="str">
        <f t="shared" si="47"/>
        <v/>
      </c>
      <c r="GG25" s="255" t="str">
        <f t="shared" si="47"/>
        <v/>
      </c>
      <c r="GH25" s="255" t="str">
        <f t="shared" si="47"/>
        <v/>
      </c>
      <c r="GI25" s="255" t="str">
        <f t="shared" si="47"/>
        <v/>
      </c>
      <c r="GJ25" s="255" t="str">
        <f t="shared" si="47"/>
        <v/>
      </c>
      <c r="GK25" s="255" t="str">
        <f t="shared" si="47"/>
        <v/>
      </c>
      <c r="GL25" s="255" t="str">
        <f t="shared" si="47"/>
        <v/>
      </c>
      <c r="GM25" s="255" t="str">
        <f t="shared" ref="GM25:GN32" si="48">IFERROR(SEARCH(" "&amp;GM$11&amp;" "," "&amp;$F25&amp;" "),"")</f>
        <v/>
      </c>
      <c r="GN25" s="255" t="str">
        <f t="shared" si="48"/>
        <v/>
      </c>
      <c r="GO25" s="255" t="str">
        <f t="shared" si="15"/>
        <v/>
      </c>
      <c r="GP25" s="255" t="str">
        <f t="shared" si="15"/>
        <v/>
      </c>
      <c r="GQ25" s="171"/>
      <c r="GR25" s="255" t="str">
        <f t="shared" ref="GR25:HG32" si="49">IFERROR(SEARCH(" "&amp;GR$11&amp;" "," "&amp;$G25&amp;" "),"")</f>
        <v/>
      </c>
      <c r="GS25" s="255" t="str">
        <f t="shared" si="49"/>
        <v/>
      </c>
      <c r="GT25" s="255" t="str">
        <f t="shared" si="49"/>
        <v/>
      </c>
      <c r="GU25" s="255" t="str">
        <f t="shared" si="49"/>
        <v/>
      </c>
      <c r="GV25" s="255" t="str">
        <f t="shared" si="49"/>
        <v/>
      </c>
      <c r="GW25" s="255" t="str">
        <f t="shared" si="49"/>
        <v/>
      </c>
      <c r="GX25" s="255" t="str">
        <f t="shared" si="49"/>
        <v/>
      </c>
      <c r="GY25" s="255" t="str">
        <f t="shared" si="49"/>
        <v/>
      </c>
      <c r="GZ25" s="255" t="str">
        <f t="shared" si="49"/>
        <v/>
      </c>
      <c r="HA25" s="255" t="str">
        <f t="shared" si="49"/>
        <v/>
      </c>
      <c r="HB25" s="255" t="str">
        <f t="shared" si="49"/>
        <v/>
      </c>
      <c r="HC25" s="255" t="str">
        <f t="shared" si="49"/>
        <v/>
      </c>
      <c r="HD25" s="255" t="str">
        <f t="shared" si="49"/>
        <v/>
      </c>
      <c r="HE25" s="255" t="str">
        <f t="shared" si="49"/>
        <v/>
      </c>
      <c r="HF25" s="255" t="str">
        <f t="shared" si="49"/>
        <v/>
      </c>
      <c r="HG25" s="255" t="str">
        <f t="shared" si="49"/>
        <v/>
      </c>
      <c r="HH25" s="255" t="str">
        <f t="shared" ref="HH25:HI32" si="50">IFERROR(SEARCH(" "&amp;HH$11&amp;" "," "&amp;$G25&amp;" "),"")</f>
        <v/>
      </c>
      <c r="HI25" s="255" t="str">
        <f t="shared" si="50"/>
        <v/>
      </c>
      <c r="HJ25" s="255" t="str">
        <f t="shared" si="16"/>
        <v/>
      </c>
      <c r="HK25" s="255" t="str">
        <f t="shared" si="16"/>
        <v/>
      </c>
    </row>
    <row r="26" spans="1:219" s="59" customFormat="1" ht="15.95" customHeight="1" x14ac:dyDescent="0.25">
      <c r="A26" s="156" t="s">
        <v>190</v>
      </c>
      <c r="B26" s="144" t="s">
        <v>70</v>
      </c>
      <c r="C26" s="167"/>
      <c r="D26" s="61"/>
      <c r="E26" s="168"/>
      <c r="F26" s="169"/>
      <c r="G26" s="170"/>
      <c r="H26" s="294">
        <v>24</v>
      </c>
      <c r="I26" s="276">
        <f t="shared" si="38"/>
        <v>720</v>
      </c>
      <c r="J26" s="277">
        <f t="shared" si="17"/>
        <v>0</v>
      </c>
      <c r="K26" s="277">
        <f t="shared" si="18"/>
        <v>0</v>
      </c>
      <c r="L26" s="326">
        <f t="shared" si="18"/>
        <v>0</v>
      </c>
      <c r="M26" s="326">
        <f t="shared" si="18"/>
        <v>0</v>
      </c>
      <c r="N26" s="297">
        <f>I26-J26</f>
        <v>720</v>
      </c>
      <c r="O26" s="298">
        <f t="shared" si="19"/>
        <v>0</v>
      </c>
      <c r="P26" s="299"/>
      <c r="Q26" s="299"/>
      <c r="R26" s="299"/>
      <c r="S26" s="300"/>
      <c r="T26" s="298">
        <f t="shared" si="40"/>
        <v>0</v>
      </c>
      <c r="U26" s="299"/>
      <c r="V26" s="299"/>
      <c r="W26" s="299"/>
      <c r="X26" s="300"/>
      <c r="Y26" s="298">
        <f t="shared" si="20"/>
        <v>0</v>
      </c>
      <c r="Z26" s="295"/>
      <c r="AA26" s="295"/>
      <c r="AB26" s="295"/>
      <c r="AC26" s="296"/>
      <c r="AD26" s="298">
        <f t="shared" si="21"/>
        <v>0</v>
      </c>
      <c r="AE26" s="295"/>
      <c r="AF26" s="295"/>
      <c r="AG26" s="295"/>
      <c r="AH26" s="296"/>
      <c r="AI26" s="298">
        <f t="shared" si="22"/>
        <v>0</v>
      </c>
      <c r="AJ26" s="299"/>
      <c r="AK26" s="299"/>
      <c r="AL26" s="299"/>
      <c r="AM26" s="300">
        <v>9</v>
      </c>
      <c r="AN26" s="298">
        <f t="shared" si="23"/>
        <v>0</v>
      </c>
      <c r="AO26" s="299"/>
      <c r="AP26" s="299"/>
      <c r="AQ26" s="299"/>
      <c r="AR26" s="300">
        <v>15</v>
      </c>
      <c r="AS26" s="298">
        <f t="shared" si="24"/>
        <v>0</v>
      </c>
      <c r="AT26" s="299"/>
      <c r="AU26" s="299"/>
      <c r="AV26" s="299"/>
      <c r="AW26" s="300"/>
      <c r="AX26" s="298">
        <f t="shared" si="25"/>
        <v>0</v>
      </c>
      <c r="AY26" s="299"/>
      <c r="AZ26" s="299"/>
      <c r="BA26" s="299"/>
      <c r="BB26" s="300"/>
      <c r="BC26" s="233">
        <f t="shared" si="26"/>
        <v>0</v>
      </c>
      <c r="BD26" s="229"/>
      <c r="BE26" s="229"/>
      <c r="BF26" s="229"/>
      <c r="BG26" s="67"/>
      <c r="BH26" s="233">
        <f t="shared" si="27"/>
        <v>0</v>
      </c>
      <c r="BI26" s="229"/>
      <c r="BJ26" s="229"/>
      <c r="BK26" s="229"/>
      <c r="BL26" s="67"/>
      <c r="BM26" s="233">
        <f t="shared" si="28"/>
        <v>0</v>
      </c>
      <c r="BN26" s="229"/>
      <c r="BO26" s="229"/>
      <c r="BP26" s="229"/>
      <c r="BQ26" s="67"/>
      <c r="BR26" s="233">
        <f t="shared" si="29"/>
        <v>0</v>
      </c>
      <c r="BS26" s="229"/>
      <c r="BT26" s="229"/>
      <c r="BU26" s="229"/>
      <c r="BV26" s="67"/>
      <c r="BW26" s="233">
        <f t="shared" si="30"/>
        <v>0</v>
      </c>
      <c r="BX26" s="229"/>
      <c r="BY26" s="229"/>
      <c r="BZ26" s="229"/>
      <c r="CA26" s="67"/>
      <c r="CB26" s="233">
        <f t="shared" si="31"/>
        <v>0</v>
      </c>
      <c r="CC26" s="229"/>
      <c r="CD26" s="229"/>
      <c r="CE26" s="229"/>
      <c r="CF26" s="67"/>
      <c r="CG26" s="233">
        <f t="shared" si="32"/>
        <v>0</v>
      </c>
      <c r="CH26" s="229"/>
      <c r="CI26" s="229"/>
      <c r="CJ26" s="229"/>
      <c r="CK26" s="67"/>
      <c r="CL26" s="233">
        <f t="shared" si="33"/>
        <v>0</v>
      </c>
      <c r="CM26" s="229"/>
      <c r="CN26" s="229"/>
      <c r="CO26" s="229"/>
      <c r="CP26" s="68"/>
      <c r="CQ26" s="233">
        <f t="shared" si="34"/>
        <v>0</v>
      </c>
      <c r="CR26" s="229"/>
      <c r="CS26" s="229"/>
      <c r="CT26" s="229"/>
      <c r="CU26" s="67"/>
      <c r="CV26" s="233">
        <f t="shared" si="35"/>
        <v>0</v>
      </c>
      <c r="CW26" s="229"/>
      <c r="CX26" s="229"/>
      <c r="CY26" s="229"/>
      <c r="CZ26" s="67"/>
      <c r="DA26" s="233">
        <f t="shared" si="36"/>
        <v>0</v>
      </c>
      <c r="DB26" s="229"/>
      <c r="DC26" s="229"/>
      <c r="DD26" s="229"/>
      <c r="DE26" s="67"/>
      <c r="DF26" s="233">
        <f t="shared" si="37"/>
        <v>0</v>
      </c>
      <c r="DG26" s="229"/>
      <c r="DH26" s="229"/>
      <c r="DI26" s="229"/>
      <c r="DJ26" s="68"/>
      <c r="DL26" s="255" t="str">
        <f t="shared" si="41"/>
        <v/>
      </c>
      <c r="DM26" s="255" t="str">
        <f t="shared" si="41"/>
        <v/>
      </c>
      <c r="DN26" s="255" t="str">
        <f t="shared" si="41"/>
        <v/>
      </c>
      <c r="DO26" s="255" t="str">
        <f t="shared" si="41"/>
        <v/>
      </c>
      <c r="DP26" s="255" t="str">
        <f t="shared" si="41"/>
        <v/>
      </c>
      <c r="DQ26" s="255" t="str">
        <f t="shared" si="41"/>
        <v/>
      </c>
      <c r="DR26" s="255" t="str">
        <f t="shared" si="41"/>
        <v/>
      </c>
      <c r="DS26" s="255" t="str">
        <f t="shared" si="41"/>
        <v/>
      </c>
      <c r="DT26" s="255" t="str">
        <f t="shared" si="41"/>
        <v/>
      </c>
      <c r="DU26" s="255" t="str">
        <f t="shared" si="41"/>
        <v/>
      </c>
      <c r="DV26" s="255" t="str">
        <f t="shared" si="41"/>
        <v/>
      </c>
      <c r="DW26" s="255" t="str">
        <f t="shared" si="41"/>
        <v/>
      </c>
      <c r="DX26" s="255" t="str">
        <f t="shared" si="41"/>
        <v/>
      </c>
      <c r="DY26" s="255" t="str">
        <f t="shared" si="41"/>
        <v/>
      </c>
      <c r="DZ26" s="255" t="str">
        <f t="shared" si="41"/>
        <v/>
      </c>
      <c r="EA26" s="255" t="str">
        <f t="shared" si="41"/>
        <v/>
      </c>
      <c r="EB26" s="255" t="str">
        <f t="shared" si="42"/>
        <v/>
      </c>
      <c r="EC26" s="255" t="str">
        <f t="shared" si="42"/>
        <v/>
      </c>
      <c r="ED26" s="255" t="str">
        <f t="shared" si="11"/>
        <v/>
      </c>
      <c r="EE26" s="255" t="str">
        <f t="shared" si="11"/>
        <v/>
      </c>
      <c r="EF26" s="171"/>
      <c r="EG26" s="255" t="str">
        <f t="shared" si="43"/>
        <v/>
      </c>
      <c r="EH26" s="255" t="str">
        <f t="shared" si="43"/>
        <v/>
      </c>
      <c r="EI26" s="255" t="str">
        <f t="shared" si="43"/>
        <v/>
      </c>
      <c r="EJ26" s="255" t="str">
        <f t="shared" si="43"/>
        <v/>
      </c>
      <c r="EK26" s="255" t="str">
        <f t="shared" si="43"/>
        <v/>
      </c>
      <c r="EL26" s="255" t="str">
        <f t="shared" si="43"/>
        <v/>
      </c>
      <c r="EM26" s="255" t="str">
        <f t="shared" si="43"/>
        <v/>
      </c>
      <c r="EN26" s="255" t="str">
        <f t="shared" si="43"/>
        <v/>
      </c>
      <c r="EO26" s="255" t="str">
        <f t="shared" si="43"/>
        <v/>
      </c>
      <c r="EP26" s="255" t="str">
        <f t="shared" si="43"/>
        <v/>
      </c>
      <c r="EQ26" s="255" t="str">
        <f t="shared" si="43"/>
        <v/>
      </c>
      <c r="ER26" s="255" t="str">
        <f t="shared" si="43"/>
        <v/>
      </c>
      <c r="ES26" s="255" t="str">
        <f t="shared" si="43"/>
        <v/>
      </c>
      <c r="ET26" s="255" t="str">
        <f t="shared" si="43"/>
        <v/>
      </c>
      <c r="EU26" s="255" t="str">
        <f t="shared" si="43"/>
        <v/>
      </c>
      <c r="EV26" s="255" t="str">
        <f t="shared" si="43"/>
        <v/>
      </c>
      <c r="EW26" s="255" t="str">
        <f t="shared" si="44"/>
        <v/>
      </c>
      <c r="EX26" s="255" t="str">
        <f t="shared" si="44"/>
        <v/>
      </c>
      <c r="EY26" s="255" t="str">
        <f t="shared" si="13"/>
        <v/>
      </c>
      <c r="EZ26" s="255" t="str">
        <f t="shared" si="13"/>
        <v/>
      </c>
      <c r="FA26" s="171"/>
      <c r="FB26" s="255" t="str">
        <f t="shared" si="45"/>
        <v/>
      </c>
      <c r="FC26" s="255" t="str">
        <f t="shared" si="45"/>
        <v/>
      </c>
      <c r="FD26" s="255" t="str">
        <f t="shared" si="45"/>
        <v/>
      </c>
      <c r="FE26" s="255" t="str">
        <f t="shared" si="45"/>
        <v/>
      </c>
      <c r="FF26" s="255" t="str">
        <f t="shared" si="45"/>
        <v/>
      </c>
      <c r="FG26" s="255" t="str">
        <f t="shared" si="45"/>
        <v/>
      </c>
      <c r="FH26" s="255" t="str">
        <f t="shared" si="45"/>
        <v/>
      </c>
      <c r="FI26" s="255" t="str">
        <f t="shared" si="45"/>
        <v/>
      </c>
      <c r="FJ26" s="255" t="str">
        <f t="shared" si="45"/>
        <v/>
      </c>
      <c r="FK26" s="255" t="str">
        <f t="shared" si="45"/>
        <v/>
      </c>
      <c r="FL26" s="255" t="str">
        <f t="shared" si="45"/>
        <v/>
      </c>
      <c r="FM26" s="255" t="str">
        <f t="shared" si="45"/>
        <v/>
      </c>
      <c r="FN26" s="255" t="str">
        <f t="shared" si="45"/>
        <v/>
      </c>
      <c r="FO26" s="255" t="str">
        <f t="shared" si="45"/>
        <v/>
      </c>
      <c r="FP26" s="255" t="str">
        <f t="shared" si="45"/>
        <v/>
      </c>
      <c r="FQ26" s="255" t="str">
        <f t="shared" si="45"/>
        <v/>
      </c>
      <c r="FR26" s="255" t="str">
        <f t="shared" si="46"/>
        <v/>
      </c>
      <c r="FS26" s="255" t="str">
        <f t="shared" si="46"/>
        <v/>
      </c>
      <c r="FT26" s="255" t="str">
        <f t="shared" si="14"/>
        <v/>
      </c>
      <c r="FU26" s="255" t="str">
        <f t="shared" si="14"/>
        <v/>
      </c>
      <c r="FV26" s="171"/>
      <c r="FW26" s="255" t="str">
        <f t="shared" si="47"/>
        <v/>
      </c>
      <c r="FX26" s="255" t="str">
        <f t="shared" si="47"/>
        <v/>
      </c>
      <c r="FY26" s="255" t="str">
        <f t="shared" si="47"/>
        <v/>
      </c>
      <c r="FZ26" s="255" t="str">
        <f t="shared" si="47"/>
        <v/>
      </c>
      <c r="GA26" s="255" t="str">
        <f t="shared" si="47"/>
        <v/>
      </c>
      <c r="GB26" s="255" t="str">
        <f t="shared" si="47"/>
        <v/>
      </c>
      <c r="GC26" s="255" t="str">
        <f t="shared" si="47"/>
        <v/>
      </c>
      <c r="GD26" s="255" t="str">
        <f t="shared" si="47"/>
        <v/>
      </c>
      <c r="GE26" s="255" t="str">
        <f t="shared" si="47"/>
        <v/>
      </c>
      <c r="GF26" s="255" t="str">
        <f t="shared" si="47"/>
        <v/>
      </c>
      <c r="GG26" s="255" t="str">
        <f t="shared" si="47"/>
        <v/>
      </c>
      <c r="GH26" s="255" t="str">
        <f t="shared" si="47"/>
        <v/>
      </c>
      <c r="GI26" s="255" t="str">
        <f t="shared" si="47"/>
        <v/>
      </c>
      <c r="GJ26" s="255" t="str">
        <f t="shared" si="47"/>
        <v/>
      </c>
      <c r="GK26" s="255" t="str">
        <f t="shared" si="47"/>
        <v/>
      </c>
      <c r="GL26" s="255" t="str">
        <f t="shared" si="47"/>
        <v/>
      </c>
      <c r="GM26" s="255" t="str">
        <f t="shared" si="48"/>
        <v/>
      </c>
      <c r="GN26" s="255" t="str">
        <f t="shared" si="48"/>
        <v/>
      </c>
      <c r="GO26" s="255" t="str">
        <f t="shared" si="15"/>
        <v/>
      </c>
      <c r="GP26" s="255" t="str">
        <f t="shared" si="15"/>
        <v/>
      </c>
      <c r="GQ26" s="171"/>
      <c r="GR26" s="255" t="str">
        <f t="shared" si="49"/>
        <v/>
      </c>
      <c r="GS26" s="255" t="str">
        <f t="shared" si="49"/>
        <v/>
      </c>
      <c r="GT26" s="255" t="str">
        <f t="shared" si="49"/>
        <v/>
      </c>
      <c r="GU26" s="255" t="str">
        <f t="shared" si="49"/>
        <v/>
      </c>
      <c r="GV26" s="255" t="str">
        <f t="shared" si="49"/>
        <v/>
      </c>
      <c r="GW26" s="255" t="str">
        <f t="shared" si="49"/>
        <v/>
      </c>
      <c r="GX26" s="255" t="str">
        <f t="shared" si="49"/>
        <v/>
      </c>
      <c r="GY26" s="255" t="str">
        <f t="shared" si="49"/>
        <v/>
      </c>
      <c r="GZ26" s="255" t="str">
        <f t="shared" si="49"/>
        <v/>
      </c>
      <c r="HA26" s="255" t="str">
        <f t="shared" si="49"/>
        <v/>
      </c>
      <c r="HB26" s="255" t="str">
        <f t="shared" si="49"/>
        <v/>
      </c>
      <c r="HC26" s="255" t="str">
        <f t="shared" si="49"/>
        <v/>
      </c>
      <c r="HD26" s="255" t="str">
        <f t="shared" si="49"/>
        <v/>
      </c>
      <c r="HE26" s="255" t="str">
        <f t="shared" si="49"/>
        <v/>
      </c>
      <c r="HF26" s="255" t="str">
        <f t="shared" si="49"/>
        <v/>
      </c>
      <c r="HG26" s="255" t="str">
        <f t="shared" si="49"/>
        <v/>
      </c>
      <c r="HH26" s="255" t="str">
        <f t="shared" si="50"/>
        <v/>
      </c>
      <c r="HI26" s="255" t="str">
        <f t="shared" si="50"/>
        <v/>
      </c>
      <c r="HJ26" s="255" t="str">
        <f t="shared" si="16"/>
        <v/>
      </c>
      <c r="HK26" s="255" t="str">
        <f t="shared" si="16"/>
        <v/>
      </c>
    </row>
    <row r="27" spans="1:219" s="59" customFormat="1" ht="15.95" customHeight="1" x14ac:dyDescent="0.25">
      <c r="A27" s="602" t="s">
        <v>128</v>
      </c>
      <c r="B27" s="603"/>
      <c r="C27" s="603"/>
      <c r="D27" s="603"/>
      <c r="E27" s="603"/>
      <c r="F27" s="603"/>
      <c r="G27" s="604"/>
      <c r="H27" s="286">
        <f t="shared" ref="H27:N27" si="51">SUM(H17:H26)</f>
        <v>57</v>
      </c>
      <c r="I27" s="301">
        <f t="shared" si="51"/>
        <v>1710</v>
      </c>
      <c r="J27" s="302">
        <f t="shared" si="51"/>
        <v>256</v>
      </c>
      <c r="K27" s="302">
        <f t="shared" si="51"/>
        <v>128</v>
      </c>
      <c r="L27" s="302">
        <f t="shared" si="51"/>
        <v>128</v>
      </c>
      <c r="M27" s="302">
        <f t="shared" si="51"/>
        <v>0</v>
      </c>
      <c r="N27" s="302">
        <f t="shared" si="51"/>
        <v>1454</v>
      </c>
      <c r="O27" s="289">
        <f>SUM(O17:O26)</f>
        <v>10</v>
      </c>
      <c r="P27" s="289">
        <f>SUM(P17:P26)</f>
        <v>5</v>
      </c>
      <c r="Q27" s="289">
        <f>SUM(Q17:Q26)</f>
        <v>5</v>
      </c>
      <c r="R27" s="291"/>
      <c r="S27" s="303">
        <f>SUM(S17:S26)</f>
        <v>9</v>
      </c>
      <c r="T27" s="289">
        <f>SUM(T17:T26)</f>
        <v>14</v>
      </c>
      <c r="U27" s="291">
        <v>11</v>
      </c>
      <c r="V27" s="291">
        <v>7</v>
      </c>
      <c r="W27" s="291"/>
      <c r="X27" s="303">
        <f>SUM(X17:X26)</f>
        <v>12</v>
      </c>
      <c r="Y27" s="289">
        <f>SUM(Y17:Y26)</f>
        <v>4</v>
      </c>
      <c r="Z27" s="291"/>
      <c r="AA27" s="291"/>
      <c r="AB27" s="291"/>
      <c r="AC27" s="303">
        <f>SUM(AC17:AC26)</f>
        <v>3</v>
      </c>
      <c r="AD27" s="289">
        <f>SUM(AD17:AD26)</f>
        <v>4</v>
      </c>
      <c r="AE27" s="291"/>
      <c r="AF27" s="291"/>
      <c r="AG27" s="291"/>
      <c r="AH27" s="303">
        <f>SUM(AH17:AH26)</f>
        <v>3</v>
      </c>
      <c r="AI27" s="289">
        <f>SUM(AI17:AI26)</f>
        <v>0</v>
      </c>
      <c r="AJ27" s="291"/>
      <c r="AK27" s="291"/>
      <c r="AL27" s="291"/>
      <c r="AM27" s="303">
        <f>SUM(AM17:AM26)</f>
        <v>15</v>
      </c>
      <c r="AN27" s="289">
        <f>SUM(AN17:AN26)</f>
        <v>0</v>
      </c>
      <c r="AO27" s="291"/>
      <c r="AP27" s="291"/>
      <c r="AQ27" s="291"/>
      <c r="AR27" s="303">
        <f>SUM(AR17:AR26)</f>
        <v>15</v>
      </c>
      <c r="AS27" s="289">
        <f>SUM(AS17:AS26)</f>
        <v>0</v>
      </c>
      <c r="AT27" s="291"/>
      <c r="AU27" s="291"/>
      <c r="AV27" s="291"/>
      <c r="AW27" s="303">
        <f>SUM(AW17:AW26)</f>
        <v>0</v>
      </c>
      <c r="AX27" s="289">
        <f>SUM(AX17:AX26)</f>
        <v>0</v>
      </c>
      <c r="AY27" s="291"/>
      <c r="AZ27" s="291"/>
      <c r="BA27" s="291"/>
      <c r="BB27" s="303">
        <f>SUM(BB17:BB26)</f>
        <v>0</v>
      </c>
      <c r="BC27" s="235">
        <f>SUM(BC17:BC26)</f>
        <v>0</v>
      </c>
      <c r="BD27" s="237"/>
      <c r="BE27" s="237"/>
      <c r="BF27" s="237"/>
      <c r="BG27" s="239">
        <f>SUM(BG17:BG26)</f>
        <v>0</v>
      </c>
      <c r="BH27" s="235">
        <f>SUM(BH17:BH26)</f>
        <v>0</v>
      </c>
      <c r="BI27" s="237"/>
      <c r="BJ27" s="237"/>
      <c r="BK27" s="237"/>
      <c r="BL27" s="239">
        <f>SUM(BL17:BL26)</f>
        <v>0</v>
      </c>
      <c r="BM27" s="235">
        <f>SUM(BM17:BM26)</f>
        <v>0</v>
      </c>
      <c r="BN27" s="237"/>
      <c r="BO27" s="237"/>
      <c r="BP27" s="237"/>
      <c r="BQ27" s="239">
        <f>SUM(BQ17:BQ26)</f>
        <v>0</v>
      </c>
      <c r="BR27" s="235">
        <f>SUM(BR17:BR26)</f>
        <v>0</v>
      </c>
      <c r="BS27" s="237"/>
      <c r="BT27" s="237"/>
      <c r="BU27" s="237"/>
      <c r="BV27" s="239">
        <f>SUM(BV17:BV26)</f>
        <v>0</v>
      </c>
      <c r="BW27" s="235">
        <f>SUM(BW17:BW26)</f>
        <v>0</v>
      </c>
      <c r="BX27" s="237"/>
      <c r="BY27" s="237"/>
      <c r="BZ27" s="237"/>
      <c r="CA27" s="239">
        <f>SUM(CA17:CA26)</f>
        <v>0</v>
      </c>
      <c r="CB27" s="235">
        <f>SUM(CB17:CB26)</f>
        <v>0</v>
      </c>
      <c r="CC27" s="237"/>
      <c r="CD27" s="237"/>
      <c r="CE27" s="237"/>
      <c r="CF27" s="239">
        <f>SUM(CF17:CF26)</f>
        <v>0</v>
      </c>
      <c r="CG27" s="235">
        <f>SUM(CG17:CG26)</f>
        <v>0</v>
      </c>
      <c r="CH27" s="237"/>
      <c r="CI27" s="237"/>
      <c r="CJ27" s="237"/>
      <c r="CK27" s="239">
        <f>SUM(CK17:CK26)</f>
        <v>0</v>
      </c>
      <c r="CL27" s="235">
        <f>SUM(CL17:CL26)</f>
        <v>0</v>
      </c>
      <c r="CM27" s="237"/>
      <c r="CN27" s="237"/>
      <c r="CO27" s="237"/>
      <c r="CP27" s="239">
        <f>SUM(CP17:CP26)</f>
        <v>0</v>
      </c>
      <c r="CQ27" s="235">
        <f>SUM(CQ17:CQ26)</f>
        <v>0</v>
      </c>
      <c r="CR27" s="237"/>
      <c r="CS27" s="237"/>
      <c r="CT27" s="237"/>
      <c r="CU27" s="239">
        <f>SUM(CU17:CU26)</f>
        <v>0</v>
      </c>
      <c r="CV27" s="235">
        <f>SUM(CV17:CV26)</f>
        <v>0</v>
      </c>
      <c r="CW27" s="237"/>
      <c r="CX27" s="237"/>
      <c r="CY27" s="237"/>
      <c r="CZ27" s="239">
        <f>SUM(CZ17:CZ26)</f>
        <v>0</v>
      </c>
      <c r="DA27" s="235">
        <f>SUM(DA17:DA26)</f>
        <v>0</v>
      </c>
      <c r="DB27" s="237"/>
      <c r="DC27" s="237"/>
      <c r="DD27" s="237"/>
      <c r="DE27" s="239">
        <f>SUM(DE17:DE26)</f>
        <v>0</v>
      </c>
      <c r="DF27" s="235">
        <f>SUM(DF17:DF26)</f>
        <v>0</v>
      </c>
      <c r="DG27" s="237"/>
      <c r="DH27" s="237"/>
      <c r="DI27" s="237"/>
      <c r="DJ27" s="239">
        <f>SUM(DJ17:DJ26)</f>
        <v>0</v>
      </c>
      <c r="DL27" s="255" t="str">
        <f t="shared" si="41"/>
        <v/>
      </c>
      <c r="DM27" s="255" t="str">
        <f t="shared" si="41"/>
        <v/>
      </c>
      <c r="DN27" s="255" t="str">
        <f t="shared" si="41"/>
        <v/>
      </c>
      <c r="DO27" s="255" t="str">
        <f t="shared" si="41"/>
        <v/>
      </c>
      <c r="DP27" s="255" t="str">
        <f t="shared" si="41"/>
        <v/>
      </c>
      <c r="DQ27" s="255" t="str">
        <f t="shared" si="41"/>
        <v/>
      </c>
      <c r="DR27" s="255" t="str">
        <f t="shared" si="41"/>
        <v/>
      </c>
      <c r="DS27" s="255" t="str">
        <f t="shared" si="41"/>
        <v/>
      </c>
      <c r="DT27" s="255" t="str">
        <f t="shared" si="41"/>
        <v/>
      </c>
      <c r="DU27" s="255" t="str">
        <f t="shared" si="41"/>
        <v/>
      </c>
      <c r="DV27" s="255" t="str">
        <f t="shared" si="41"/>
        <v/>
      </c>
      <c r="DW27" s="255" t="str">
        <f t="shared" si="41"/>
        <v/>
      </c>
      <c r="DX27" s="255" t="str">
        <f t="shared" si="41"/>
        <v/>
      </c>
      <c r="DY27" s="255" t="str">
        <f t="shared" si="41"/>
        <v/>
      </c>
      <c r="DZ27" s="255" t="str">
        <f t="shared" si="41"/>
        <v/>
      </c>
      <c r="EA27" s="255" t="str">
        <f t="shared" si="41"/>
        <v/>
      </c>
      <c r="EB27" s="255" t="str">
        <f t="shared" si="42"/>
        <v/>
      </c>
      <c r="EC27" s="255" t="str">
        <f t="shared" si="42"/>
        <v/>
      </c>
      <c r="ED27" s="255" t="str">
        <f t="shared" si="11"/>
        <v/>
      </c>
      <c r="EE27" s="255" t="str">
        <f t="shared" si="11"/>
        <v/>
      </c>
      <c r="EF27" s="171"/>
      <c r="EG27" s="255" t="str">
        <f t="shared" si="43"/>
        <v/>
      </c>
      <c r="EH27" s="255" t="str">
        <f t="shared" si="43"/>
        <v/>
      </c>
      <c r="EI27" s="255" t="str">
        <f t="shared" si="43"/>
        <v/>
      </c>
      <c r="EJ27" s="255" t="str">
        <f t="shared" si="43"/>
        <v/>
      </c>
      <c r="EK27" s="255" t="str">
        <f t="shared" si="43"/>
        <v/>
      </c>
      <c r="EL27" s="255" t="str">
        <f t="shared" si="43"/>
        <v/>
      </c>
      <c r="EM27" s="255" t="str">
        <f t="shared" si="43"/>
        <v/>
      </c>
      <c r="EN27" s="255" t="str">
        <f t="shared" si="43"/>
        <v/>
      </c>
      <c r="EO27" s="255" t="str">
        <f t="shared" si="43"/>
        <v/>
      </c>
      <c r="EP27" s="255" t="str">
        <f t="shared" si="43"/>
        <v/>
      </c>
      <c r="EQ27" s="255" t="str">
        <f t="shared" si="43"/>
        <v/>
      </c>
      <c r="ER27" s="255" t="str">
        <f t="shared" si="43"/>
        <v/>
      </c>
      <c r="ES27" s="255" t="str">
        <f t="shared" si="43"/>
        <v/>
      </c>
      <c r="ET27" s="255" t="str">
        <f t="shared" si="43"/>
        <v/>
      </c>
      <c r="EU27" s="255" t="str">
        <f t="shared" si="43"/>
        <v/>
      </c>
      <c r="EV27" s="255" t="str">
        <f t="shared" si="43"/>
        <v/>
      </c>
      <c r="EW27" s="255" t="str">
        <f t="shared" si="44"/>
        <v/>
      </c>
      <c r="EX27" s="255" t="str">
        <f t="shared" si="44"/>
        <v/>
      </c>
      <c r="EY27" s="255" t="str">
        <f t="shared" si="13"/>
        <v/>
      </c>
      <c r="EZ27" s="255" t="str">
        <f t="shared" si="13"/>
        <v/>
      </c>
      <c r="FA27" s="171"/>
      <c r="FB27" s="255" t="str">
        <f t="shared" si="45"/>
        <v/>
      </c>
      <c r="FC27" s="255" t="str">
        <f t="shared" si="45"/>
        <v/>
      </c>
      <c r="FD27" s="255" t="str">
        <f t="shared" si="45"/>
        <v/>
      </c>
      <c r="FE27" s="255" t="str">
        <f t="shared" si="45"/>
        <v/>
      </c>
      <c r="FF27" s="255" t="str">
        <f t="shared" si="45"/>
        <v/>
      </c>
      <c r="FG27" s="255" t="str">
        <f t="shared" si="45"/>
        <v/>
      </c>
      <c r="FH27" s="255" t="str">
        <f t="shared" si="45"/>
        <v/>
      </c>
      <c r="FI27" s="255" t="str">
        <f t="shared" si="45"/>
        <v/>
      </c>
      <c r="FJ27" s="255" t="str">
        <f t="shared" si="45"/>
        <v/>
      </c>
      <c r="FK27" s="255" t="str">
        <f t="shared" si="45"/>
        <v/>
      </c>
      <c r="FL27" s="255" t="str">
        <f t="shared" si="45"/>
        <v/>
      </c>
      <c r="FM27" s="255" t="str">
        <f t="shared" si="45"/>
        <v/>
      </c>
      <c r="FN27" s="255" t="str">
        <f t="shared" si="45"/>
        <v/>
      </c>
      <c r="FO27" s="255" t="str">
        <f t="shared" si="45"/>
        <v/>
      </c>
      <c r="FP27" s="255" t="str">
        <f t="shared" si="45"/>
        <v/>
      </c>
      <c r="FQ27" s="255" t="str">
        <f t="shared" si="45"/>
        <v/>
      </c>
      <c r="FR27" s="255" t="str">
        <f t="shared" si="46"/>
        <v/>
      </c>
      <c r="FS27" s="255" t="str">
        <f t="shared" si="46"/>
        <v/>
      </c>
      <c r="FT27" s="255" t="str">
        <f t="shared" si="14"/>
        <v/>
      </c>
      <c r="FU27" s="255" t="str">
        <f t="shared" si="14"/>
        <v/>
      </c>
      <c r="FV27" s="171"/>
      <c r="FW27" s="255" t="str">
        <f t="shared" si="47"/>
        <v/>
      </c>
      <c r="FX27" s="255" t="str">
        <f t="shared" si="47"/>
        <v/>
      </c>
      <c r="FY27" s="255" t="str">
        <f t="shared" si="47"/>
        <v/>
      </c>
      <c r="FZ27" s="255" t="str">
        <f t="shared" si="47"/>
        <v/>
      </c>
      <c r="GA27" s="255" t="str">
        <f t="shared" si="47"/>
        <v/>
      </c>
      <c r="GB27" s="255" t="str">
        <f t="shared" si="47"/>
        <v/>
      </c>
      <c r="GC27" s="255" t="str">
        <f t="shared" si="47"/>
        <v/>
      </c>
      <c r="GD27" s="255" t="str">
        <f t="shared" si="47"/>
        <v/>
      </c>
      <c r="GE27" s="255" t="str">
        <f t="shared" si="47"/>
        <v/>
      </c>
      <c r="GF27" s="255" t="str">
        <f t="shared" si="47"/>
        <v/>
      </c>
      <c r="GG27" s="255" t="str">
        <f t="shared" si="47"/>
        <v/>
      </c>
      <c r="GH27" s="255" t="str">
        <f t="shared" si="47"/>
        <v/>
      </c>
      <c r="GI27" s="255" t="str">
        <f t="shared" si="47"/>
        <v/>
      </c>
      <c r="GJ27" s="255" t="str">
        <f t="shared" si="47"/>
        <v/>
      </c>
      <c r="GK27" s="255" t="str">
        <f t="shared" si="47"/>
        <v/>
      </c>
      <c r="GL27" s="255" t="str">
        <f t="shared" si="47"/>
        <v/>
      </c>
      <c r="GM27" s="255" t="str">
        <f t="shared" si="48"/>
        <v/>
      </c>
      <c r="GN27" s="255" t="str">
        <f t="shared" si="48"/>
        <v/>
      </c>
      <c r="GO27" s="255" t="str">
        <f t="shared" si="15"/>
        <v/>
      </c>
      <c r="GP27" s="255" t="str">
        <f t="shared" si="15"/>
        <v/>
      </c>
      <c r="GQ27" s="171"/>
      <c r="GR27" s="255" t="str">
        <f t="shared" si="49"/>
        <v/>
      </c>
      <c r="GS27" s="255" t="str">
        <f t="shared" si="49"/>
        <v/>
      </c>
      <c r="GT27" s="255" t="str">
        <f t="shared" si="49"/>
        <v/>
      </c>
      <c r="GU27" s="255" t="str">
        <f t="shared" si="49"/>
        <v/>
      </c>
      <c r="GV27" s="255" t="str">
        <f t="shared" si="49"/>
        <v/>
      </c>
      <c r="GW27" s="255" t="str">
        <f t="shared" si="49"/>
        <v/>
      </c>
      <c r="GX27" s="255" t="str">
        <f t="shared" si="49"/>
        <v/>
      </c>
      <c r="GY27" s="255" t="str">
        <f t="shared" si="49"/>
        <v/>
      </c>
      <c r="GZ27" s="255" t="str">
        <f t="shared" si="49"/>
        <v/>
      </c>
      <c r="HA27" s="255" t="str">
        <f t="shared" si="49"/>
        <v/>
      </c>
      <c r="HB27" s="255" t="str">
        <f t="shared" si="49"/>
        <v/>
      </c>
      <c r="HC27" s="255" t="str">
        <f t="shared" si="49"/>
        <v/>
      </c>
      <c r="HD27" s="255" t="str">
        <f t="shared" si="49"/>
        <v/>
      </c>
      <c r="HE27" s="255" t="str">
        <f t="shared" si="49"/>
        <v/>
      </c>
      <c r="HF27" s="255" t="str">
        <f t="shared" si="49"/>
        <v/>
      </c>
      <c r="HG27" s="255" t="str">
        <f t="shared" si="49"/>
        <v/>
      </c>
      <c r="HH27" s="255" t="str">
        <f t="shared" si="50"/>
        <v/>
      </c>
      <c r="HI27" s="255" t="str">
        <f t="shared" si="50"/>
        <v/>
      </c>
      <c r="HJ27" s="255" t="str">
        <f t="shared" si="16"/>
        <v/>
      </c>
      <c r="HK27" s="255" t="str">
        <f t="shared" si="16"/>
        <v/>
      </c>
    </row>
    <row r="28" spans="1:219" s="171" customFormat="1" ht="15.95" customHeight="1" x14ac:dyDescent="0.25">
      <c r="A28" s="602" t="s">
        <v>132</v>
      </c>
      <c r="B28" s="603"/>
      <c r="C28" s="603"/>
      <c r="D28" s="603"/>
      <c r="E28" s="603"/>
      <c r="F28" s="603"/>
      <c r="G28" s="604"/>
      <c r="H28" s="304">
        <f>H15+H27</f>
        <v>66</v>
      </c>
      <c r="I28" s="305">
        <f t="shared" ref="I28:N28" si="52">I27+I15</f>
        <v>1980</v>
      </c>
      <c r="J28" s="305">
        <f t="shared" si="52"/>
        <v>352</v>
      </c>
      <c r="K28" s="305">
        <f t="shared" si="52"/>
        <v>160</v>
      </c>
      <c r="L28" s="305">
        <f t="shared" si="52"/>
        <v>192</v>
      </c>
      <c r="M28" s="305">
        <f t="shared" si="52"/>
        <v>0</v>
      </c>
      <c r="N28" s="305">
        <f t="shared" si="52"/>
        <v>1628</v>
      </c>
      <c r="O28" s="289">
        <f>O15+O27</f>
        <v>18</v>
      </c>
      <c r="P28" s="289">
        <f>P15+P27</f>
        <v>5</v>
      </c>
      <c r="Q28" s="289">
        <f>Q15+Q27</f>
        <v>11</v>
      </c>
      <c r="R28" s="291"/>
      <c r="S28" s="303">
        <f>S15+S27</f>
        <v>15</v>
      </c>
      <c r="T28" s="289">
        <f>T15+T27</f>
        <v>18</v>
      </c>
      <c r="U28" s="291">
        <v>14</v>
      </c>
      <c r="V28" s="291">
        <v>9</v>
      </c>
      <c r="W28" s="291"/>
      <c r="X28" s="303">
        <f>X15+X27</f>
        <v>15</v>
      </c>
      <c r="Y28" s="289">
        <f>Y15+Y27</f>
        <v>4</v>
      </c>
      <c r="Z28" s="291">
        <v>3</v>
      </c>
      <c r="AA28" s="291">
        <v>2</v>
      </c>
      <c r="AB28" s="291"/>
      <c r="AC28" s="303">
        <f>AC15+AC27</f>
        <v>3</v>
      </c>
      <c r="AD28" s="289">
        <f>AD15+AD27</f>
        <v>4</v>
      </c>
      <c r="AE28" s="291">
        <v>3</v>
      </c>
      <c r="AF28" s="291">
        <v>2</v>
      </c>
      <c r="AG28" s="291"/>
      <c r="AH28" s="303">
        <f>AH15+AH27</f>
        <v>3</v>
      </c>
      <c r="AI28" s="289">
        <f>AI15+AI27</f>
        <v>0</v>
      </c>
      <c r="AJ28" s="291"/>
      <c r="AK28" s="291"/>
      <c r="AL28" s="291"/>
      <c r="AM28" s="303">
        <f>AM15+AM27</f>
        <v>15</v>
      </c>
      <c r="AN28" s="289">
        <f>AN15+AN27</f>
        <v>0</v>
      </c>
      <c r="AO28" s="291"/>
      <c r="AP28" s="291"/>
      <c r="AQ28" s="291"/>
      <c r="AR28" s="303">
        <f>AR15+AR27</f>
        <v>15</v>
      </c>
      <c r="AS28" s="289">
        <f>AS15+AS27</f>
        <v>0</v>
      </c>
      <c r="AT28" s="291"/>
      <c r="AU28" s="291"/>
      <c r="AV28" s="291"/>
      <c r="AW28" s="303">
        <f>AW15+AW27</f>
        <v>0</v>
      </c>
      <c r="AX28" s="289">
        <f>AX15+AX27</f>
        <v>0</v>
      </c>
      <c r="AY28" s="291"/>
      <c r="AZ28" s="291"/>
      <c r="BA28" s="291"/>
      <c r="BB28" s="303">
        <f>BB15+BB27</f>
        <v>0</v>
      </c>
      <c r="BC28" s="235">
        <f>BC15+BC27</f>
        <v>0</v>
      </c>
      <c r="BD28" s="237"/>
      <c r="BE28" s="237"/>
      <c r="BF28" s="237"/>
      <c r="BG28" s="239">
        <f>BG15+BG27</f>
        <v>0</v>
      </c>
      <c r="BH28" s="235">
        <f>BH15+BH27</f>
        <v>0</v>
      </c>
      <c r="BI28" s="237"/>
      <c r="BJ28" s="237"/>
      <c r="BK28" s="237"/>
      <c r="BL28" s="239">
        <f>BL15+BL27</f>
        <v>0</v>
      </c>
      <c r="BM28" s="235">
        <f>BM15+BM27</f>
        <v>0</v>
      </c>
      <c r="BN28" s="237"/>
      <c r="BO28" s="237"/>
      <c r="BP28" s="237"/>
      <c r="BQ28" s="239">
        <f>BQ15+BQ27</f>
        <v>0</v>
      </c>
      <c r="BR28" s="235">
        <f>BR15+BR27</f>
        <v>0</v>
      </c>
      <c r="BS28" s="237"/>
      <c r="BT28" s="237"/>
      <c r="BU28" s="237"/>
      <c r="BV28" s="239">
        <f>BV15+BV27</f>
        <v>0</v>
      </c>
      <c r="BW28" s="235">
        <f>BW15+BW27</f>
        <v>0</v>
      </c>
      <c r="BX28" s="237"/>
      <c r="BY28" s="237"/>
      <c r="BZ28" s="237"/>
      <c r="CA28" s="239">
        <f>CA15+CA27</f>
        <v>0</v>
      </c>
      <c r="CB28" s="235">
        <f>CB15+CB27</f>
        <v>0</v>
      </c>
      <c r="CC28" s="237"/>
      <c r="CD28" s="237"/>
      <c r="CE28" s="237"/>
      <c r="CF28" s="239">
        <f>CF15+CF27</f>
        <v>0</v>
      </c>
      <c r="CG28" s="235">
        <f>CG15+CG27</f>
        <v>0</v>
      </c>
      <c r="CH28" s="237"/>
      <c r="CI28" s="237"/>
      <c r="CJ28" s="237"/>
      <c r="CK28" s="239">
        <f>CK15+CK27</f>
        <v>0</v>
      </c>
      <c r="CL28" s="235">
        <f>CL15+CL27</f>
        <v>0</v>
      </c>
      <c r="CM28" s="237"/>
      <c r="CN28" s="237"/>
      <c r="CO28" s="237"/>
      <c r="CP28" s="239">
        <f>CP15+CP27</f>
        <v>0</v>
      </c>
      <c r="CQ28" s="235">
        <f>CQ15+CQ27</f>
        <v>0</v>
      </c>
      <c r="CR28" s="237"/>
      <c r="CS28" s="237"/>
      <c r="CT28" s="237"/>
      <c r="CU28" s="239">
        <f>CU15+CU27</f>
        <v>0</v>
      </c>
      <c r="CV28" s="235">
        <f>CV15+CV27</f>
        <v>0</v>
      </c>
      <c r="CW28" s="237"/>
      <c r="CX28" s="237"/>
      <c r="CY28" s="237"/>
      <c r="CZ28" s="239">
        <f>CZ15+CZ27</f>
        <v>0</v>
      </c>
      <c r="DA28" s="235">
        <f>DA15+DA27</f>
        <v>0</v>
      </c>
      <c r="DB28" s="237"/>
      <c r="DC28" s="237"/>
      <c r="DD28" s="237"/>
      <c r="DE28" s="239">
        <f>DE15+DE27</f>
        <v>0</v>
      </c>
      <c r="DF28" s="235">
        <f>DF15+DF27</f>
        <v>0</v>
      </c>
      <c r="DG28" s="237"/>
      <c r="DH28" s="237"/>
      <c r="DI28" s="237"/>
      <c r="DJ28" s="239">
        <f>DJ15+DJ27</f>
        <v>0</v>
      </c>
      <c r="DK28" s="173"/>
      <c r="DL28" s="255" t="str">
        <f t="shared" si="41"/>
        <v/>
      </c>
      <c r="DM28" s="255" t="str">
        <f t="shared" si="41"/>
        <v/>
      </c>
      <c r="DN28" s="255" t="str">
        <f t="shared" si="41"/>
        <v/>
      </c>
      <c r="DO28" s="255" t="str">
        <f t="shared" si="41"/>
        <v/>
      </c>
      <c r="DP28" s="255" t="str">
        <f t="shared" si="41"/>
        <v/>
      </c>
      <c r="DQ28" s="255" t="str">
        <f t="shared" si="41"/>
        <v/>
      </c>
      <c r="DR28" s="255" t="str">
        <f t="shared" si="41"/>
        <v/>
      </c>
      <c r="DS28" s="255" t="str">
        <f t="shared" si="41"/>
        <v/>
      </c>
      <c r="DT28" s="255" t="str">
        <f t="shared" si="41"/>
        <v/>
      </c>
      <c r="DU28" s="255" t="str">
        <f t="shared" si="41"/>
        <v/>
      </c>
      <c r="DV28" s="255" t="str">
        <f t="shared" si="41"/>
        <v/>
      </c>
      <c r="DW28" s="255" t="str">
        <f t="shared" si="41"/>
        <v/>
      </c>
      <c r="DX28" s="255" t="str">
        <f t="shared" si="41"/>
        <v/>
      </c>
      <c r="DY28" s="255" t="str">
        <f t="shared" si="41"/>
        <v/>
      </c>
      <c r="DZ28" s="255" t="str">
        <f t="shared" si="41"/>
        <v/>
      </c>
      <c r="EA28" s="255" t="str">
        <f t="shared" si="41"/>
        <v/>
      </c>
      <c r="EB28" s="255" t="str">
        <f t="shared" si="42"/>
        <v/>
      </c>
      <c r="EC28" s="255" t="str">
        <f t="shared" si="42"/>
        <v/>
      </c>
      <c r="ED28" s="255" t="str">
        <f t="shared" si="11"/>
        <v/>
      </c>
      <c r="EE28" s="255" t="str">
        <f t="shared" si="11"/>
        <v/>
      </c>
      <c r="EG28" s="255" t="str">
        <f t="shared" si="43"/>
        <v/>
      </c>
      <c r="EH28" s="255" t="str">
        <f t="shared" si="43"/>
        <v/>
      </c>
      <c r="EI28" s="255" t="str">
        <f t="shared" si="43"/>
        <v/>
      </c>
      <c r="EJ28" s="255" t="str">
        <f t="shared" si="43"/>
        <v/>
      </c>
      <c r="EK28" s="255" t="str">
        <f t="shared" si="43"/>
        <v/>
      </c>
      <c r="EL28" s="255" t="str">
        <f t="shared" si="43"/>
        <v/>
      </c>
      <c r="EM28" s="255" t="str">
        <f t="shared" si="43"/>
        <v/>
      </c>
      <c r="EN28" s="255" t="str">
        <f t="shared" si="43"/>
        <v/>
      </c>
      <c r="EO28" s="255" t="str">
        <f t="shared" si="43"/>
        <v/>
      </c>
      <c r="EP28" s="255" t="str">
        <f t="shared" si="43"/>
        <v/>
      </c>
      <c r="EQ28" s="255" t="str">
        <f t="shared" si="43"/>
        <v/>
      </c>
      <c r="ER28" s="255" t="str">
        <f t="shared" si="43"/>
        <v/>
      </c>
      <c r="ES28" s="255" t="str">
        <f t="shared" si="43"/>
        <v/>
      </c>
      <c r="ET28" s="255" t="str">
        <f t="shared" si="43"/>
        <v/>
      </c>
      <c r="EU28" s="255" t="str">
        <f t="shared" si="43"/>
        <v/>
      </c>
      <c r="EV28" s="255" t="str">
        <f t="shared" si="43"/>
        <v/>
      </c>
      <c r="EW28" s="255" t="str">
        <f t="shared" si="44"/>
        <v/>
      </c>
      <c r="EX28" s="255" t="str">
        <f t="shared" si="44"/>
        <v/>
      </c>
      <c r="EY28" s="255" t="str">
        <f t="shared" si="13"/>
        <v/>
      </c>
      <c r="EZ28" s="255" t="str">
        <f t="shared" si="13"/>
        <v/>
      </c>
      <c r="FB28" s="255" t="str">
        <f t="shared" si="45"/>
        <v/>
      </c>
      <c r="FC28" s="255" t="str">
        <f t="shared" si="45"/>
        <v/>
      </c>
      <c r="FD28" s="255" t="str">
        <f t="shared" si="45"/>
        <v/>
      </c>
      <c r="FE28" s="255" t="str">
        <f t="shared" si="45"/>
        <v/>
      </c>
      <c r="FF28" s="255" t="str">
        <f t="shared" si="45"/>
        <v/>
      </c>
      <c r="FG28" s="255" t="str">
        <f t="shared" si="45"/>
        <v/>
      </c>
      <c r="FH28" s="255" t="str">
        <f t="shared" si="45"/>
        <v/>
      </c>
      <c r="FI28" s="255" t="str">
        <f t="shared" si="45"/>
        <v/>
      </c>
      <c r="FJ28" s="255" t="str">
        <f t="shared" si="45"/>
        <v/>
      </c>
      <c r="FK28" s="255" t="str">
        <f t="shared" si="45"/>
        <v/>
      </c>
      <c r="FL28" s="255" t="str">
        <f t="shared" si="45"/>
        <v/>
      </c>
      <c r="FM28" s="255" t="str">
        <f t="shared" si="45"/>
        <v/>
      </c>
      <c r="FN28" s="255" t="str">
        <f t="shared" si="45"/>
        <v/>
      </c>
      <c r="FO28" s="255" t="str">
        <f t="shared" si="45"/>
        <v/>
      </c>
      <c r="FP28" s="255" t="str">
        <f t="shared" si="45"/>
        <v/>
      </c>
      <c r="FQ28" s="255" t="str">
        <f t="shared" si="45"/>
        <v/>
      </c>
      <c r="FR28" s="255" t="str">
        <f t="shared" si="46"/>
        <v/>
      </c>
      <c r="FS28" s="255" t="str">
        <f t="shared" si="46"/>
        <v/>
      </c>
      <c r="FT28" s="255" t="str">
        <f t="shared" si="14"/>
        <v/>
      </c>
      <c r="FU28" s="255" t="str">
        <f t="shared" si="14"/>
        <v/>
      </c>
      <c r="FW28" s="255" t="str">
        <f t="shared" si="47"/>
        <v/>
      </c>
      <c r="FX28" s="255" t="str">
        <f t="shared" si="47"/>
        <v/>
      </c>
      <c r="FY28" s="255" t="str">
        <f t="shared" si="47"/>
        <v/>
      </c>
      <c r="FZ28" s="255" t="str">
        <f t="shared" si="47"/>
        <v/>
      </c>
      <c r="GA28" s="255" t="str">
        <f t="shared" si="47"/>
        <v/>
      </c>
      <c r="GB28" s="255" t="str">
        <f t="shared" si="47"/>
        <v/>
      </c>
      <c r="GC28" s="255" t="str">
        <f t="shared" si="47"/>
        <v/>
      </c>
      <c r="GD28" s="255" t="str">
        <f t="shared" si="47"/>
        <v/>
      </c>
      <c r="GE28" s="255" t="str">
        <f t="shared" si="47"/>
        <v/>
      </c>
      <c r="GF28" s="255" t="str">
        <f t="shared" si="47"/>
        <v/>
      </c>
      <c r="GG28" s="255" t="str">
        <f t="shared" si="47"/>
        <v/>
      </c>
      <c r="GH28" s="255" t="str">
        <f t="shared" si="47"/>
        <v/>
      </c>
      <c r="GI28" s="255" t="str">
        <f t="shared" si="47"/>
        <v/>
      </c>
      <c r="GJ28" s="255" t="str">
        <f t="shared" si="47"/>
        <v/>
      </c>
      <c r="GK28" s="255" t="str">
        <f t="shared" si="47"/>
        <v/>
      </c>
      <c r="GL28" s="255" t="str">
        <f t="shared" si="47"/>
        <v/>
      </c>
      <c r="GM28" s="255" t="str">
        <f t="shared" si="48"/>
        <v/>
      </c>
      <c r="GN28" s="255" t="str">
        <f t="shared" si="48"/>
        <v/>
      </c>
      <c r="GO28" s="255" t="str">
        <f t="shared" si="15"/>
        <v/>
      </c>
      <c r="GP28" s="255" t="str">
        <f t="shared" si="15"/>
        <v/>
      </c>
      <c r="GR28" s="255" t="str">
        <f t="shared" si="49"/>
        <v/>
      </c>
      <c r="GS28" s="255" t="str">
        <f t="shared" si="49"/>
        <v/>
      </c>
      <c r="GT28" s="255" t="str">
        <f t="shared" si="49"/>
        <v/>
      </c>
      <c r="GU28" s="255" t="str">
        <f t="shared" si="49"/>
        <v/>
      </c>
      <c r="GV28" s="255" t="str">
        <f t="shared" si="49"/>
        <v/>
      </c>
      <c r="GW28" s="255" t="str">
        <f t="shared" si="49"/>
        <v/>
      </c>
      <c r="GX28" s="255" t="str">
        <f t="shared" si="49"/>
        <v/>
      </c>
      <c r="GY28" s="255" t="str">
        <f t="shared" si="49"/>
        <v/>
      </c>
      <c r="GZ28" s="255" t="str">
        <f t="shared" si="49"/>
        <v/>
      </c>
      <c r="HA28" s="255" t="str">
        <f t="shared" si="49"/>
        <v/>
      </c>
      <c r="HB28" s="255" t="str">
        <f t="shared" si="49"/>
        <v/>
      </c>
      <c r="HC28" s="255" t="str">
        <f t="shared" si="49"/>
        <v/>
      </c>
      <c r="HD28" s="255" t="str">
        <f t="shared" si="49"/>
        <v/>
      </c>
      <c r="HE28" s="255" t="str">
        <f t="shared" si="49"/>
        <v/>
      </c>
      <c r="HF28" s="255" t="str">
        <f t="shared" si="49"/>
        <v/>
      </c>
      <c r="HG28" s="255" t="str">
        <f t="shared" si="49"/>
        <v/>
      </c>
      <c r="HH28" s="255" t="str">
        <f t="shared" si="50"/>
        <v/>
      </c>
      <c r="HI28" s="255" t="str">
        <f t="shared" si="50"/>
        <v/>
      </c>
      <c r="HJ28" s="255" t="str">
        <f t="shared" si="16"/>
        <v/>
      </c>
      <c r="HK28" s="255" t="str">
        <f t="shared" si="16"/>
        <v/>
      </c>
    </row>
    <row r="29" spans="1:219" s="59" customFormat="1" ht="15.95" customHeight="1" x14ac:dyDescent="0.25">
      <c r="A29" s="600" t="s">
        <v>133</v>
      </c>
      <c r="B29" s="601"/>
      <c r="C29" s="601"/>
      <c r="D29" s="601"/>
      <c r="E29" s="601"/>
      <c r="F29" s="601"/>
      <c r="G29" s="601"/>
      <c r="H29" s="601"/>
      <c r="I29" s="601"/>
      <c r="J29" s="601"/>
      <c r="K29" s="601"/>
      <c r="L29" s="601"/>
      <c r="M29" s="601"/>
      <c r="N29" s="601"/>
      <c r="O29" s="601"/>
      <c r="P29" s="601"/>
      <c r="Q29" s="601"/>
      <c r="R29" s="601"/>
      <c r="S29" s="601"/>
      <c r="T29" s="601"/>
      <c r="U29" s="601"/>
      <c r="V29" s="601"/>
      <c r="W29" s="601"/>
      <c r="X29" s="601"/>
      <c r="Y29" s="601"/>
      <c r="Z29" s="601"/>
      <c r="AA29" s="601"/>
      <c r="AB29" s="601"/>
      <c r="AC29" s="601"/>
      <c r="AD29" s="601"/>
      <c r="AE29" s="601"/>
      <c r="AF29" s="601"/>
      <c r="AG29" s="601"/>
      <c r="AH29" s="601"/>
      <c r="AI29" s="601"/>
      <c r="AJ29" s="601"/>
      <c r="AK29" s="601"/>
      <c r="AL29" s="601"/>
      <c r="AM29" s="601"/>
      <c r="AN29" s="601"/>
      <c r="AO29" s="601"/>
      <c r="AP29" s="601"/>
      <c r="AQ29" s="601"/>
      <c r="AR29" s="601"/>
      <c r="AS29" s="601"/>
      <c r="AT29" s="601"/>
      <c r="AU29" s="601"/>
      <c r="AV29" s="601"/>
      <c r="AW29" s="601"/>
      <c r="AX29" s="601"/>
      <c r="AY29" s="601"/>
      <c r="AZ29" s="601"/>
      <c r="BA29" s="601"/>
      <c r="BB29" s="601"/>
      <c r="BC29" s="161"/>
      <c r="BD29" s="161"/>
      <c r="BE29" s="161"/>
      <c r="BF29" s="161"/>
      <c r="BG29" s="161"/>
      <c r="BH29" s="161"/>
      <c r="BI29" s="161"/>
      <c r="BJ29" s="161"/>
      <c r="BK29" s="161"/>
      <c r="BL29" s="161"/>
      <c r="BM29" s="161"/>
      <c r="BN29" s="161"/>
      <c r="BO29" s="161"/>
      <c r="BP29" s="161"/>
      <c r="BQ29" s="161"/>
      <c r="BR29" s="161"/>
      <c r="BS29" s="161"/>
      <c r="BT29" s="161"/>
      <c r="BU29" s="161"/>
      <c r="BV29" s="161"/>
      <c r="BW29" s="161"/>
      <c r="BX29" s="161"/>
      <c r="BY29" s="161"/>
      <c r="BZ29" s="161"/>
      <c r="CA29" s="161"/>
      <c r="CB29" s="161"/>
      <c r="CC29" s="161"/>
      <c r="CD29" s="161"/>
      <c r="CE29" s="161"/>
      <c r="CF29" s="161"/>
      <c r="CG29" s="161"/>
      <c r="CH29" s="161"/>
      <c r="CI29" s="161"/>
      <c r="CJ29" s="161"/>
      <c r="CK29" s="161"/>
      <c r="CL29" s="161"/>
      <c r="CM29" s="161"/>
      <c r="CN29" s="161"/>
      <c r="CO29" s="161"/>
      <c r="CP29" s="161"/>
      <c r="CQ29" s="161"/>
      <c r="CR29" s="161"/>
      <c r="CS29" s="161"/>
      <c r="CT29" s="161"/>
      <c r="CU29" s="161"/>
      <c r="CV29" s="161"/>
      <c r="CW29" s="161"/>
      <c r="CX29" s="161"/>
      <c r="CY29" s="161"/>
      <c r="CZ29" s="161"/>
      <c r="DA29" s="161"/>
      <c r="DB29" s="161"/>
      <c r="DC29" s="161"/>
      <c r="DD29" s="161"/>
      <c r="DE29" s="161"/>
      <c r="DF29" s="161"/>
      <c r="DG29" s="161"/>
      <c r="DH29" s="161"/>
      <c r="DI29" s="161"/>
      <c r="DJ29" s="162"/>
      <c r="DL29" s="255" t="str">
        <f t="shared" si="41"/>
        <v/>
      </c>
      <c r="DM29" s="255" t="str">
        <f t="shared" si="41"/>
        <v/>
      </c>
      <c r="DN29" s="255" t="str">
        <f t="shared" si="41"/>
        <v/>
      </c>
      <c r="DO29" s="255" t="str">
        <f t="shared" si="41"/>
        <v/>
      </c>
      <c r="DP29" s="255" t="str">
        <f t="shared" si="41"/>
        <v/>
      </c>
      <c r="DQ29" s="255" t="str">
        <f t="shared" si="41"/>
        <v/>
      </c>
      <c r="DR29" s="255" t="str">
        <f t="shared" si="41"/>
        <v/>
      </c>
      <c r="DS29" s="255" t="str">
        <f t="shared" si="41"/>
        <v/>
      </c>
      <c r="DT29" s="255" t="str">
        <f t="shared" si="41"/>
        <v/>
      </c>
      <c r="DU29" s="255" t="str">
        <f t="shared" si="41"/>
        <v/>
      </c>
      <c r="DV29" s="255" t="str">
        <f t="shared" si="41"/>
        <v/>
      </c>
      <c r="DW29" s="255" t="str">
        <f t="shared" si="41"/>
        <v/>
      </c>
      <c r="DX29" s="255" t="str">
        <f t="shared" si="41"/>
        <v/>
      </c>
      <c r="DY29" s="255" t="str">
        <f t="shared" si="41"/>
        <v/>
      </c>
      <c r="DZ29" s="255" t="str">
        <f t="shared" si="41"/>
        <v/>
      </c>
      <c r="EA29" s="255" t="str">
        <f t="shared" si="41"/>
        <v/>
      </c>
      <c r="EB29" s="255" t="str">
        <f t="shared" si="42"/>
        <v/>
      </c>
      <c r="EC29" s="255" t="str">
        <f t="shared" si="42"/>
        <v/>
      </c>
      <c r="ED29" s="255" t="str">
        <f t="shared" si="11"/>
        <v/>
      </c>
      <c r="EE29" s="255" t="str">
        <f t="shared" si="11"/>
        <v/>
      </c>
      <c r="EF29" s="171"/>
      <c r="EG29" s="255" t="str">
        <f t="shared" si="43"/>
        <v/>
      </c>
      <c r="EH29" s="255" t="str">
        <f t="shared" si="43"/>
        <v/>
      </c>
      <c r="EI29" s="255" t="str">
        <f t="shared" si="43"/>
        <v/>
      </c>
      <c r="EJ29" s="255" t="str">
        <f t="shared" si="43"/>
        <v/>
      </c>
      <c r="EK29" s="255" t="str">
        <f t="shared" si="43"/>
        <v/>
      </c>
      <c r="EL29" s="255" t="str">
        <f t="shared" si="43"/>
        <v/>
      </c>
      <c r="EM29" s="255" t="str">
        <f t="shared" si="43"/>
        <v/>
      </c>
      <c r="EN29" s="255" t="str">
        <f t="shared" si="43"/>
        <v/>
      </c>
      <c r="EO29" s="255" t="str">
        <f t="shared" si="43"/>
        <v/>
      </c>
      <c r="EP29" s="255" t="str">
        <f t="shared" si="43"/>
        <v/>
      </c>
      <c r="EQ29" s="255" t="str">
        <f t="shared" si="43"/>
        <v/>
      </c>
      <c r="ER29" s="255" t="str">
        <f t="shared" si="43"/>
        <v/>
      </c>
      <c r="ES29" s="255" t="str">
        <f t="shared" si="43"/>
        <v/>
      </c>
      <c r="ET29" s="255" t="str">
        <f t="shared" si="43"/>
        <v/>
      </c>
      <c r="EU29" s="255" t="str">
        <f t="shared" si="43"/>
        <v/>
      </c>
      <c r="EV29" s="255" t="str">
        <f t="shared" si="43"/>
        <v/>
      </c>
      <c r="EW29" s="255" t="str">
        <f t="shared" si="44"/>
        <v/>
      </c>
      <c r="EX29" s="255" t="str">
        <f t="shared" si="44"/>
        <v/>
      </c>
      <c r="EY29" s="255" t="str">
        <f t="shared" si="13"/>
        <v/>
      </c>
      <c r="EZ29" s="255" t="str">
        <f t="shared" si="13"/>
        <v/>
      </c>
      <c r="FA29" s="171"/>
      <c r="FB29" s="255" t="str">
        <f t="shared" si="45"/>
        <v/>
      </c>
      <c r="FC29" s="255" t="str">
        <f t="shared" si="45"/>
        <v/>
      </c>
      <c r="FD29" s="255" t="str">
        <f t="shared" si="45"/>
        <v/>
      </c>
      <c r="FE29" s="255" t="str">
        <f t="shared" si="45"/>
        <v/>
      </c>
      <c r="FF29" s="255" t="str">
        <f t="shared" si="45"/>
        <v/>
      </c>
      <c r="FG29" s="255" t="str">
        <f t="shared" si="45"/>
        <v/>
      </c>
      <c r="FH29" s="255" t="str">
        <f t="shared" si="45"/>
        <v/>
      </c>
      <c r="FI29" s="255" t="str">
        <f t="shared" si="45"/>
        <v/>
      </c>
      <c r="FJ29" s="255" t="str">
        <f t="shared" si="45"/>
        <v/>
      </c>
      <c r="FK29" s="255" t="str">
        <f t="shared" si="45"/>
        <v/>
      </c>
      <c r="FL29" s="255" t="str">
        <f t="shared" si="45"/>
        <v/>
      </c>
      <c r="FM29" s="255" t="str">
        <f t="shared" si="45"/>
        <v/>
      </c>
      <c r="FN29" s="255" t="str">
        <f t="shared" si="45"/>
        <v/>
      </c>
      <c r="FO29" s="255" t="str">
        <f t="shared" si="45"/>
        <v/>
      </c>
      <c r="FP29" s="255" t="str">
        <f t="shared" si="45"/>
        <v/>
      </c>
      <c r="FQ29" s="255" t="str">
        <f t="shared" si="45"/>
        <v/>
      </c>
      <c r="FR29" s="255" t="str">
        <f t="shared" si="46"/>
        <v/>
      </c>
      <c r="FS29" s="255" t="str">
        <f t="shared" si="46"/>
        <v/>
      </c>
      <c r="FT29" s="255" t="str">
        <f t="shared" si="14"/>
        <v/>
      </c>
      <c r="FU29" s="255" t="str">
        <f t="shared" si="14"/>
        <v/>
      </c>
      <c r="FV29" s="171"/>
      <c r="FW29" s="255" t="str">
        <f t="shared" si="47"/>
        <v/>
      </c>
      <c r="FX29" s="255" t="str">
        <f t="shared" si="47"/>
        <v/>
      </c>
      <c r="FY29" s="255" t="str">
        <f t="shared" si="47"/>
        <v/>
      </c>
      <c r="FZ29" s="255" t="str">
        <f t="shared" si="47"/>
        <v/>
      </c>
      <c r="GA29" s="255" t="str">
        <f t="shared" si="47"/>
        <v/>
      </c>
      <c r="GB29" s="255" t="str">
        <f t="shared" si="47"/>
        <v/>
      </c>
      <c r="GC29" s="255" t="str">
        <f t="shared" si="47"/>
        <v/>
      </c>
      <c r="GD29" s="255" t="str">
        <f t="shared" si="47"/>
        <v/>
      </c>
      <c r="GE29" s="255" t="str">
        <f t="shared" si="47"/>
        <v/>
      </c>
      <c r="GF29" s="255" t="str">
        <f t="shared" si="47"/>
        <v/>
      </c>
      <c r="GG29" s="255" t="str">
        <f t="shared" si="47"/>
        <v/>
      </c>
      <c r="GH29" s="255" t="str">
        <f t="shared" si="47"/>
        <v/>
      </c>
      <c r="GI29" s="255" t="str">
        <f t="shared" si="47"/>
        <v/>
      </c>
      <c r="GJ29" s="255" t="str">
        <f t="shared" si="47"/>
        <v/>
      </c>
      <c r="GK29" s="255" t="str">
        <f t="shared" si="47"/>
        <v/>
      </c>
      <c r="GL29" s="255" t="str">
        <f t="shared" si="47"/>
        <v/>
      </c>
      <c r="GM29" s="255" t="str">
        <f t="shared" si="48"/>
        <v/>
      </c>
      <c r="GN29" s="255" t="str">
        <f t="shared" si="48"/>
        <v/>
      </c>
      <c r="GO29" s="255" t="str">
        <f t="shared" si="15"/>
        <v/>
      </c>
      <c r="GP29" s="255" t="str">
        <f t="shared" si="15"/>
        <v/>
      </c>
      <c r="GQ29" s="171"/>
      <c r="GR29" s="255" t="str">
        <f t="shared" si="49"/>
        <v/>
      </c>
      <c r="GS29" s="255" t="str">
        <f t="shared" si="49"/>
        <v/>
      </c>
      <c r="GT29" s="255" t="str">
        <f t="shared" si="49"/>
        <v/>
      </c>
      <c r="GU29" s="255" t="str">
        <f t="shared" si="49"/>
        <v/>
      </c>
      <c r="GV29" s="255" t="str">
        <f t="shared" si="49"/>
        <v/>
      </c>
      <c r="GW29" s="255" t="str">
        <f t="shared" si="49"/>
        <v/>
      </c>
      <c r="GX29" s="255" t="str">
        <f t="shared" si="49"/>
        <v/>
      </c>
      <c r="GY29" s="255" t="str">
        <f t="shared" si="49"/>
        <v/>
      </c>
      <c r="GZ29" s="255" t="str">
        <f t="shared" si="49"/>
        <v/>
      </c>
      <c r="HA29" s="255" t="str">
        <f t="shared" si="49"/>
        <v/>
      </c>
      <c r="HB29" s="255" t="str">
        <f t="shared" si="49"/>
        <v/>
      </c>
      <c r="HC29" s="255" t="str">
        <f t="shared" si="49"/>
        <v/>
      </c>
      <c r="HD29" s="255" t="str">
        <f t="shared" si="49"/>
        <v/>
      </c>
      <c r="HE29" s="255" t="str">
        <f t="shared" si="49"/>
        <v/>
      </c>
      <c r="HF29" s="255" t="str">
        <f t="shared" si="49"/>
        <v/>
      </c>
      <c r="HG29" s="255" t="str">
        <f t="shared" si="49"/>
        <v/>
      </c>
      <c r="HH29" s="255" t="str">
        <f t="shared" si="50"/>
        <v/>
      </c>
      <c r="HI29" s="255" t="str">
        <f t="shared" si="50"/>
        <v/>
      </c>
      <c r="HJ29" s="255" t="str">
        <f t="shared" si="16"/>
        <v/>
      </c>
      <c r="HK29" s="255" t="str">
        <f t="shared" si="16"/>
        <v/>
      </c>
    </row>
    <row r="30" spans="1:219" s="59" customFormat="1" ht="15.95" customHeight="1" x14ac:dyDescent="0.25">
      <c r="A30" s="600" t="s">
        <v>130</v>
      </c>
      <c r="B30" s="601"/>
      <c r="C30" s="601"/>
      <c r="D30" s="601"/>
      <c r="E30" s="601"/>
      <c r="F30" s="601"/>
      <c r="G30" s="601"/>
      <c r="H30" s="601"/>
      <c r="I30" s="601"/>
      <c r="J30" s="601"/>
      <c r="K30" s="601"/>
      <c r="L30" s="601"/>
      <c r="M30" s="601"/>
      <c r="N30" s="601"/>
      <c r="O30" s="601"/>
      <c r="P30" s="601"/>
      <c r="Q30" s="601"/>
      <c r="R30" s="601"/>
      <c r="S30" s="601"/>
      <c r="T30" s="601"/>
      <c r="U30" s="601"/>
      <c r="V30" s="601"/>
      <c r="W30" s="601"/>
      <c r="X30" s="601"/>
      <c r="Y30" s="601"/>
      <c r="Z30" s="601"/>
      <c r="AA30" s="601"/>
      <c r="AB30" s="601"/>
      <c r="AC30" s="601"/>
      <c r="AD30" s="601"/>
      <c r="AE30" s="601"/>
      <c r="AF30" s="601"/>
      <c r="AG30" s="601"/>
      <c r="AH30" s="601"/>
      <c r="AI30" s="601"/>
      <c r="AJ30" s="601"/>
      <c r="AK30" s="601"/>
      <c r="AL30" s="601"/>
      <c r="AM30" s="601"/>
      <c r="AN30" s="601"/>
      <c r="AO30" s="601"/>
      <c r="AP30" s="601"/>
      <c r="AQ30" s="601"/>
      <c r="AR30" s="601"/>
      <c r="AS30" s="601"/>
      <c r="AT30" s="601"/>
      <c r="AU30" s="601"/>
      <c r="AV30" s="601"/>
      <c r="AW30" s="601"/>
      <c r="AX30" s="601"/>
      <c r="AY30" s="601"/>
      <c r="AZ30" s="601"/>
      <c r="BA30" s="601"/>
      <c r="BB30" s="601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5"/>
      <c r="DL30" s="255" t="str">
        <f t="shared" si="41"/>
        <v/>
      </c>
      <c r="DM30" s="255" t="str">
        <f t="shared" si="41"/>
        <v/>
      </c>
      <c r="DN30" s="255" t="str">
        <f t="shared" si="41"/>
        <v/>
      </c>
      <c r="DO30" s="255" t="str">
        <f t="shared" si="41"/>
        <v/>
      </c>
      <c r="DP30" s="255" t="str">
        <f t="shared" si="41"/>
        <v/>
      </c>
      <c r="DQ30" s="255" t="str">
        <f t="shared" si="41"/>
        <v/>
      </c>
      <c r="DR30" s="255" t="str">
        <f t="shared" si="41"/>
        <v/>
      </c>
      <c r="DS30" s="255" t="str">
        <f t="shared" si="41"/>
        <v/>
      </c>
      <c r="DT30" s="255" t="str">
        <f t="shared" si="41"/>
        <v/>
      </c>
      <c r="DU30" s="255" t="str">
        <f t="shared" si="41"/>
        <v/>
      </c>
      <c r="DV30" s="255" t="str">
        <f t="shared" si="41"/>
        <v/>
      </c>
      <c r="DW30" s="255" t="str">
        <f t="shared" si="41"/>
        <v/>
      </c>
      <c r="DX30" s="255" t="str">
        <f t="shared" si="41"/>
        <v/>
      </c>
      <c r="DY30" s="255" t="str">
        <f t="shared" si="41"/>
        <v/>
      </c>
      <c r="DZ30" s="255" t="str">
        <f t="shared" si="41"/>
        <v/>
      </c>
      <c r="EA30" s="255" t="str">
        <f t="shared" si="41"/>
        <v/>
      </c>
      <c r="EB30" s="255" t="str">
        <f t="shared" si="42"/>
        <v/>
      </c>
      <c r="EC30" s="255" t="str">
        <f t="shared" si="42"/>
        <v/>
      </c>
      <c r="ED30" s="255" t="str">
        <f t="shared" si="11"/>
        <v/>
      </c>
      <c r="EE30" s="255" t="str">
        <f t="shared" si="11"/>
        <v/>
      </c>
      <c r="EF30" s="171"/>
      <c r="EG30" s="255" t="str">
        <f t="shared" si="43"/>
        <v/>
      </c>
      <c r="EH30" s="255" t="str">
        <f t="shared" si="43"/>
        <v/>
      </c>
      <c r="EI30" s="255" t="str">
        <f t="shared" si="43"/>
        <v/>
      </c>
      <c r="EJ30" s="255" t="str">
        <f t="shared" si="43"/>
        <v/>
      </c>
      <c r="EK30" s="255" t="str">
        <f t="shared" si="43"/>
        <v/>
      </c>
      <c r="EL30" s="255" t="str">
        <f t="shared" si="43"/>
        <v/>
      </c>
      <c r="EM30" s="255" t="str">
        <f t="shared" si="43"/>
        <v/>
      </c>
      <c r="EN30" s="255" t="str">
        <f t="shared" si="43"/>
        <v/>
      </c>
      <c r="EO30" s="255" t="str">
        <f t="shared" si="43"/>
        <v/>
      </c>
      <c r="EP30" s="255" t="str">
        <f t="shared" si="43"/>
        <v/>
      </c>
      <c r="EQ30" s="255" t="str">
        <f t="shared" si="43"/>
        <v/>
      </c>
      <c r="ER30" s="255" t="str">
        <f t="shared" si="43"/>
        <v/>
      </c>
      <c r="ES30" s="255" t="str">
        <f t="shared" si="43"/>
        <v/>
      </c>
      <c r="ET30" s="255" t="str">
        <f t="shared" si="43"/>
        <v/>
      </c>
      <c r="EU30" s="255" t="str">
        <f t="shared" si="43"/>
        <v/>
      </c>
      <c r="EV30" s="255" t="str">
        <f t="shared" si="43"/>
        <v/>
      </c>
      <c r="EW30" s="255" t="str">
        <f t="shared" si="44"/>
        <v/>
      </c>
      <c r="EX30" s="255" t="str">
        <f t="shared" si="44"/>
        <v/>
      </c>
      <c r="EY30" s="255" t="str">
        <f t="shared" si="13"/>
        <v/>
      </c>
      <c r="EZ30" s="255" t="str">
        <f t="shared" si="13"/>
        <v/>
      </c>
      <c r="FA30" s="171"/>
      <c r="FB30" s="255" t="str">
        <f t="shared" si="45"/>
        <v/>
      </c>
      <c r="FC30" s="255" t="str">
        <f t="shared" si="45"/>
        <v/>
      </c>
      <c r="FD30" s="255" t="str">
        <f t="shared" si="45"/>
        <v/>
      </c>
      <c r="FE30" s="255" t="str">
        <f t="shared" si="45"/>
        <v/>
      </c>
      <c r="FF30" s="255" t="str">
        <f t="shared" si="45"/>
        <v/>
      </c>
      <c r="FG30" s="255" t="str">
        <f t="shared" si="45"/>
        <v/>
      </c>
      <c r="FH30" s="255" t="str">
        <f t="shared" si="45"/>
        <v/>
      </c>
      <c r="FI30" s="255" t="str">
        <f t="shared" si="45"/>
        <v/>
      </c>
      <c r="FJ30" s="255" t="str">
        <f t="shared" si="45"/>
        <v/>
      </c>
      <c r="FK30" s="255" t="str">
        <f t="shared" si="45"/>
        <v/>
      </c>
      <c r="FL30" s="255" t="str">
        <f t="shared" si="45"/>
        <v/>
      </c>
      <c r="FM30" s="255" t="str">
        <f t="shared" si="45"/>
        <v/>
      </c>
      <c r="FN30" s="255" t="str">
        <f t="shared" si="45"/>
        <v/>
      </c>
      <c r="FO30" s="255" t="str">
        <f t="shared" si="45"/>
        <v/>
      </c>
      <c r="FP30" s="255" t="str">
        <f t="shared" si="45"/>
        <v/>
      </c>
      <c r="FQ30" s="255" t="str">
        <f t="shared" si="45"/>
        <v/>
      </c>
      <c r="FR30" s="255" t="str">
        <f t="shared" si="46"/>
        <v/>
      </c>
      <c r="FS30" s="255" t="str">
        <f t="shared" si="46"/>
        <v/>
      </c>
      <c r="FT30" s="255" t="str">
        <f t="shared" si="14"/>
        <v/>
      </c>
      <c r="FU30" s="255" t="str">
        <f t="shared" si="14"/>
        <v/>
      </c>
      <c r="FV30" s="171"/>
      <c r="FW30" s="255" t="str">
        <f t="shared" si="47"/>
        <v/>
      </c>
      <c r="FX30" s="255" t="str">
        <f t="shared" si="47"/>
        <v/>
      </c>
      <c r="FY30" s="255" t="str">
        <f t="shared" si="47"/>
        <v/>
      </c>
      <c r="FZ30" s="255" t="str">
        <f t="shared" si="47"/>
        <v/>
      </c>
      <c r="GA30" s="255" t="str">
        <f t="shared" si="47"/>
        <v/>
      </c>
      <c r="GB30" s="255" t="str">
        <f t="shared" si="47"/>
        <v/>
      </c>
      <c r="GC30" s="255" t="str">
        <f t="shared" si="47"/>
        <v/>
      </c>
      <c r="GD30" s="255" t="str">
        <f t="shared" si="47"/>
        <v/>
      </c>
      <c r="GE30" s="255" t="str">
        <f t="shared" si="47"/>
        <v/>
      </c>
      <c r="GF30" s="255" t="str">
        <f t="shared" si="47"/>
        <v/>
      </c>
      <c r="GG30" s="255" t="str">
        <f t="shared" si="47"/>
        <v/>
      </c>
      <c r="GH30" s="255" t="str">
        <f t="shared" si="47"/>
        <v/>
      </c>
      <c r="GI30" s="255" t="str">
        <f t="shared" si="47"/>
        <v/>
      </c>
      <c r="GJ30" s="255" t="str">
        <f t="shared" si="47"/>
        <v/>
      </c>
      <c r="GK30" s="255" t="str">
        <f t="shared" si="47"/>
        <v/>
      </c>
      <c r="GL30" s="255" t="str">
        <f t="shared" si="47"/>
        <v/>
      </c>
      <c r="GM30" s="255" t="str">
        <f t="shared" si="48"/>
        <v/>
      </c>
      <c r="GN30" s="255" t="str">
        <f t="shared" si="48"/>
        <v/>
      </c>
      <c r="GO30" s="255" t="str">
        <f t="shared" si="15"/>
        <v/>
      </c>
      <c r="GP30" s="255" t="str">
        <f t="shared" si="15"/>
        <v/>
      </c>
      <c r="GQ30" s="171"/>
      <c r="GR30" s="255" t="str">
        <f t="shared" si="49"/>
        <v/>
      </c>
      <c r="GS30" s="255" t="str">
        <f t="shared" si="49"/>
        <v/>
      </c>
      <c r="GT30" s="255" t="str">
        <f t="shared" si="49"/>
        <v/>
      </c>
      <c r="GU30" s="255" t="str">
        <f t="shared" si="49"/>
        <v/>
      </c>
      <c r="GV30" s="255" t="str">
        <f t="shared" si="49"/>
        <v/>
      </c>
      <c r="GW30" s="255" t="str">
        <f t="shared" si="49"/>
        <v/>
      </c>
      <c r="GX30" s="255" t="str">
        <f t="shared" si="49"/>
        <v/>
      </c>
      <c r="GY30" s="255" t="str">
        <f t="shared" si="49"/>
        <v/>
      </c>
      <c r="GZ30" s="255" t="str">
        <f t="shared" si="49"/>
        <v/>
      </c>
      <c r="HA30" s="255" t="str">
        <f t="shared" si="49"/>
        <v/>
      </c>
      <c r="HB30" s="255" t="str">
        <f t="shared" si="49"/>
        <v/>
      </c>
      <c r="HC30" s="255" t="str">
        <f t="shared" si="49"/>
        <v/>
      </c>
      <c r="HD30" s="255" t="str">
        <f t="shared" si="49"/>
        <v/>
      </c>
      <c r="HE30" s="255" t="str">
        <f t="shared" si="49"/>
        <v/>
      </c>
      <c r="HF30" s="255" t="str">
        <f t="shared" si="49"/>
        <v/>
      </c>
      <c r="HG30" s="255" t="str">
        <f t="shared" si="49"/>
        <v/>
      </c>
      <c r="HH30" s="255" t="str">
        <f t="shared" si="50"/>
        <v/>
      </c>
      <c r="HI30" s="255" t="str">
        <f t="shared" si="50"/>
        <v/>
      </c>
      <c r="HJ30" s="255" t="str">
        <f t="shared" si="16"/>
        <v/>
      </c>
      <c r="HK30" s="255" t="str">
        <f t="shared" si="16"/>
        <v/>
      </c>
    </row>
    <row r="31" spans="1:219" s="59" customFormat="1" ht="15.95" customHeight="1" x14ac:dyDescent="0.25">
      <c r="A31" s="155" t="s">
        <v>102</v>
      </c>
      <c r="B31" s="143" t="s">
        <v>179</v>
      </c>
      <c r="C31" s="52"/>
      <c r="D31" s="53">
        <v>3</v>
      </c>
      <c r="E31" s="54"/>
      <c r="F31" s="160"/>
      <c r="G31" s="55"/>
      <c r="H31" s="275">
        <v>4</v>
      </c>
      <c r="I31" s="276">
        <f>H31*30</f>
        <v>120</v>
      </c>
      <c r="J31" s="277">
        <v>32</v>
      </c>
      <c r="K31" s="277">
        <v>16</v>
      </c>
      <c r="L31" s="277">
        <v>16</v>
      </c>
      <c r="M31" s="277">
        <f>IF(Т_РВО="Перший бакалаврський",IF(Т_ФН="денна",R31*$S$2+W31*$X$2+AB31*$AC$2+AG31*$AH$2+AL31*$AM$2+AQ31*$AR$2+AV31*$AW$2+BA31*$BB$2+BF31*$BG$2+BK31*$BL$2+BP31*$BQ$2+BU31*$BV$2+BZ31*$CA$2+CE31*$CF$2,R31+W31+AB31+AG31+AL31+AQ31+AV31+BA31+BF31+BK31+BP31+BU31+BZ31+CE31+CJ31+CO31+CT31+CY31+DD31+DI31),IF(Т_ФН="денна",R31*$S$2+W31*$X$2+AB31*$AC$2+AG31*$AH$2+AL31*$AM$2+AQ31*$AR$2+AV31*$AW$2+BA31*$BB$2,R31+W31+AB31+AG31+AL31+AQ31+AV31+BA31))</f>
        <v>0</v>
      </c>
      <c r="N31" s="292">
        <f>I31-J31</f>
        <v>88</v>
      </c>
      <c r="O31" s="293">
        <f t="shared" si="19"/>
        <v>0</v>
      </c>
      <c r="P31" s="280"/>
      <c r="Q31" s="280"/>
      <c r="R31" s="280"/>
      <c r="S31" s="281"/>
      <c r="T31" s="293">
        <f>U31+V31+W31</f>
        <v>0</v>
      </c>
      <c r="U31" s="280"/>
      <c r="V31" s="280"/>
      <c r="W31" s="280"/>
      <c r="X31" s="281"/>
      <c r="Y31" s="293">
        <v>4</v>
      </c>
      <c r="Z31" s="280">
        <v>2</v>
      </c>
      <c r="AA31" s="280">
        <v>2</v>
      </c>
      <c r="AB31" s="280"/>
      <c r="AC31" s="281">
        <v>4</v>
      </c>
      <c r="AD31" s="293">
        <f>AE31+AF31+AG31</f>
        <v>0</v>
      </c>
      <c r="AE31" s="280"/>
      <c r="AF31" s="280"/>
      <c r="AG31" s="280"/>
      <c r="AH31" s="281"/>
      <c r="AI31" s="293">
        <f>AJ31+AK31+AL31</f>
        <v>0</v>
      </c>
      <c r="AJ31" s="280"/>
      <c r="AK31" s="280"/>
      <c r="AL31" s="280"/>
      <c r="AM31" s="281"/>
      <c r="AN31" s="293">
        <f>AO31+AP31+AQ31</f>
        <v>0</v>
      </c>
      <c r="AO31" s="280"/>
      <c r="AP31" s="280"/>
      <c r="AQ31" s="280"/>
      <c r="AR31" s="281"/>
      <c r="AS31" s="293">
        <f>AT31+AU31+AV31</f>
        <v>0</v>
      </c>
      <c r="AT31" s="280"/>
      <c r="AU31" s="280"/>
      <c r="AV31" s="280"/>
      <c r="AW31" s="281"/>
      <c r="AX31" s="293">
        <f>AY31+AZ31+BA31</f>
        <v>0</v>
      </c>
      <c r="AY31" s="225"/>
      <c r="AZ31" s="225"/>
      <c r="BA31" s="225"/>
      <c r="BB31" s="57"/>
      <c r="BC31" s="240">
        <f>BD31+BE31+BF31</f>
        <v>0</v>
      </c>
      <c r="BD31" s="225"/>
      <c r="BE31" s="225"/>
      <c r="BF31" s="225"/>
      <c r="BG31" s="57"/>
      <c r="BH31" s="240">
        <f>BI31+BJ31+BK31</f>
        <v>0</v>
      </c>
      <c r="BI31" s="225"/>
      <c r="BJ31" s="225"/>
      <c r="BK31" s="225"/>
      <c r="BL31" s="57"/>
      <c r="BM31" s="240">
        <f>BN31+BO31+BP31</f>
        <v>0</v>
      </c>
      <c r="BN31" s="225"/>
      <c r="BO31" s="225"/>
      <c r="BP31" s="225"/>
      <c r="BQ31" s="57"/>
      <c r="BR31" s="240">
        <f>BS31+BT31+BU31</f>
        <v>0</v>
      </c>
      <c r="BS31" s="225"/>
      <c r="BT31" s="225"/>
      <c r="BU31" s="225"/>
      <c r="BV31" s="57"/>
      <c r="BW31" s="240">
        <f>BX31+BY31+BZ31</f>
        <v>0</v>
      </c>
      <c r="BX31" s="225"/>
      <c r="BY31" s="225"/>
      <c r="BZ31" s="225"/>
      <c r="CA31" s="57"/>
      <c r="CB31" s="240">
        <f>CC31+CD31+CE31</f>
        <v>0</v>
      </c>
      <c r="CC31" s="225"/>
      <c r="CD31" s="225"/>
      <c r="CE31" s="225"/>
      <c r="CF31" s="57"/>
      <c r="CG31" s="240">
        <f>CH31+CI31+CJ31</f>
        <v>0</v>
      </c>
      <c r="CH31" s="225"/>
      <c r="CI31" s="225"/>
      <c r="CJ31" s="225"/>
      <c r="CK31" s="57"/>
      <c r="CL31" s="240">
        <f>CM31+CN31+CO31</f>
        <v>0</v>
      </c>
      <c r="CM31" s="225"/>
      <c r="CN31" s="225"/>
      <c r="CO31" s="225"/>
      <c r="CP31" s="57"/>
      <c r="CQ31" s="240">
        <f>CR31+CS31+CT31</f>
        <v>0</v>
      </c>
      <c r="CR31" s="225"/>
      <c r="CS31" s="225"/>
      <c r="CT31" s="225"/>
      <c r="CU31" s="57"/>
      <c r="CV31" s="240">
        <f>CW31+CX31+CY31</f>
        <v>0</v>
      </c>
      <c r="CW31" s="225"/>
      <c r="CX31" s="225"/>
      <c r="CY31" s="225"/>
      <c r="CZ31" s="57"/>
      <c r="DA31" s="240">
        <f>DB31+DC31+DD31</f>
        <v>0</v>
      </c>
      <c r="DB31" s="225"/>
      <c r="DC31" s="225"/>
      <c r="DD31" s="225"/>
      <c r="DE31" s="57"/>
      <c r="DF31" s="240">
        <f>DG31+DH31+DI31</f>
        <v>0</v>
      </c>
      <c r="DG31" s="225"/>
      <c r="DH31" s="225"/>
      <c r="DI31" s="225"/>
      <c r="DJ31" s="58"/>
      <c r="DL31" s="255" t="str">
        <f t="shared" si="41"/>
        <v/>
      </c>
      <c r="DM31" s="255" t="str">
        <f t="shared" si="41"/>
        <v/>
      </c>
      <c r="DN31" s="255" t="str">
        <f t="shared" si="41"/>
        <v/>
      </c>
      <c r="DO31" s="255" t="str">
        <f t="shared" si="41"/>
        <v/>
      </c>
      <c r="DP31" s="255" t="str">
        <f t="shared" si="41"/>
        <v/>
      </c>
      <c r="DQ31" s="255" t="str">
        <f t="shared" si="41"/>
        <v/>
      </c>
      <c r="DR31" s="255" t="str">
        <f t="shared" si="41"/>
        <v/>
      </c>
      <c r="DS31" s="255" t="str">
        <f t="shared" si="41"/>
        <v/>
      </c>
      <c r="DT31" s="255" t="str">
        <f t="shared" si="41"/>
        <v/>
      </c>
      <c r="DU31" s="255" t="str">
        <f t="shared" si="41"/>
        <v/>
      </c>
      <c r="DV31" s="255" t="str">
        <f t="shared" si="41"/>
        <v/>
      </c>
      <c r="DW31" s="255" t="str">
        <f t="shared" si="41"/>
        <v/>
      </c>
      <c r="DX31" s="255" t="str">
        <f t="shared" si="41"/>
        <v/>
      </c>
      <c r="DY31" s="255" t="str">
        <f t="shared" si="41"/>
        <v/>
      </c>
      <c r="DZ31" s="255" t="str">
        <f t="shared" si="41"/>
        <v/>
      </c>
      <c r="EA31" s="255" t="str">
        <f t="shared" si="41"/>
        <v/>
      </c>
      <c r="EB31" s="255" t="str">
        <f t="shared" si="42"/>
        <v/>
      </c>
      <c r="EC31" s="255" t="str">
        <f t="shared" si="42"/>
        <v/>
      </c>
      <c r="ED31" s="255" t="str">
        <f t="shared" si="11"/>
        <v/>
      </c>
      <c r="EE31" s="255" t="str">
        <f t="shared" si="11"/>
        <v/>
      </c>
      <c r="EF31" s="171"/>
      <c r="EG31" s="255" t="str">
        <f t="shared" si="43"/>
        <v/>
      </c>
      <c r="EH31" s="255" t="str">
        <f t="shared" si="43"/>
        <v/>
      </c>
      <c r="EI31" s="255">
        <f t="shared" si="43"/>
        <v>1</v>
      </c>
      <c r="EJ31" s="255" t="str">
        <f t="shared" si="43"/>
        <v/>
      </c>
      <c r="EK31" s="255" t="str">
        <f t="shared" si="43"/>
        <v/>
      </c>
      <c r="EL31" s="255" t="str">
        <f t="shared" si="43"/>
        <v/>
      </c>
      <c r="EM31" s="255" t="str">
        <f t="shared" si="43"/>
        <v/>
      </c>
      <c r="EN31" s="255" t="str">
        <f t="shared" si="43"/>
        <v/>
      </c>
      <c r="EO31" s="255" t="str">
        <f t="shared" si="43"/>
        <v/>
      </c>
      <c r="EP31" s="255" t="str">
        <f t="shared" si="43"/>
        <v/>
      </c>
      <c r="EQ31" s="255" t="str">
        <f t="shared" si="43"/>
        <v/>
      </c>
      <c r="ER31" s="255" t="str">
        <f t="shared" si="43"/>
        <v/>
      </c>
      <c r="ES31" s="255" t="str">
        <f t="shared" si="43"/>
        <v/>
      </c>
      <c r="ET31" s="255" t="str">
        <f t="shared" si="43"/>
        <v/>
      </c>
      <c r="EU31" s="255" t="str">
        <f t="shared" si="43"/>
        <v/>
      </c>
      <c r="EV31" s="255" t="str">
        <f t="shared" si="43"/>
        <v/>
      </c>
      <c r="EW31" s="255" t="str">
        <f t="shared" si="44"/>
        <v/>
      </c>
      <c r="EX31" s="255" t="str">
        <f t="shared" si="44"/>
        <v/>
      </c>
      <c r="EY31" s="255" t="str">
        <f t="shared" si="13"/>
        <v/>
      </c>
      <c r="EZ31" s="255" t="str">
        <f t="shared" si="13"/>
        <v/>
      </c>
      <c r="FA31" s="171"/>
      <c r="FB31" s="255" t="str">
        <f t="shared" si="45"/>
        <v/>
      </c>
      <c r="FC31" s="255" t="str">
        <f t="shared" si="45"/>
        <v/>
      </c>
      <c r="FD31" s="255" t="str">
        <f t="shared" si="45"/>
        <v/>
      </c>
      <c r="FE31" s="255" t="str">
        <f t="shared" si="45"/>
        <v/>
      </c>
      <c r="FF31" s="255" t="str">
        <f t="shared" si="45"/>
        <v/>
      </c>
      <c r="FG31" s="255" t="str">
        <f t="shared" si="45"/>
        <v/>
      </c>
      <c r="FH31" s="255" t="str">
        <f t="shared" si="45"/>
        <v/>
      </c>
      <c r="FI31" s="255" t="str">
        <f t="shared" si="45"/>
        <v/>
      </c>
      <c r="FJ31" s="255" t="str">
        <f t="shared" si="45"/>
        <v/>
      </c>
      <c r="FK31" s="255" t="str">
        <f t="shared" si="45"/>
        <v/>
      </c>
      <c r="FL31" s="255" t="str">
        <f t="shared" si="45"/>
        <v/>
      </c>
      <c r="FM31" s="255" t="str">
        <f t="shared" si="45"/>
        <v/>
      </c>
      <c r="FN31" s="255" t="str">
        <f t="shared" si="45"/>
        <v/>
      </c>
      <c r="FO31" s="255" t="str">
        <f t="shared" si="45"/>
        <v/>
      </c>
      <c r="FP31" s="255" t="str">
        <f t="shared" si="45"/>
        <v/>
      </c>
      <c r="FQ31" s="255" t="str">
        <f t="shared" si="45"/>
        <v/>
      </c>
      <c r="FR31" s="255" t="str">
        <f t="shared" si="46"/>
        <v/>
      </c>
      <c r="FS31" s="255" t="str">
        <f t="shared" si="46"/>
        <v/>
      </c>
      <c r="FT31" s="255" t="str">
        <f t="shared" si="14"/>
        <v/>
      </c>
      <c r="FU31" s="255" t="str">
        <f t="shared" si="14"/>
        <v/>
      </c>
      <c r="FV31" s="171"/>
      <c r="FW31" s="255" t="str">
        <f t="shared" si="47"/>
        <v/>
      </c>
      <c r="FX31" s="255" t="str">
        <f t="shared" si="47"/>
        <v/>
      </c>
      <c r="FY31" s="255" t="str">
        <f t="shared" si="47"/>
        <v/>
      </c>
      <c r="FZ31" s="255" t="str">
        <f t="shared" si="47"/>
        <v/>
      </c>
      <c r="GA31" s="255" t="str">
        <f t="shared" si="47"/>
        <v/>
      </c>
      <c r="GB31" s="255" t="str">
        <f t="shared" si="47"/>
        <v/>
      </c>
      <c r="GC31" s="255" t="str">
        <f t="shared" si="47"/>
        <v/>
      </c>
      <c r="GD31" s="255" t="str">
        <f t="shared" si="47"/>
        <v/>
      </c>
      <c r="GE31" s="255" t="str">
        <f t="shared" si="47"/>
        <v/>
      </c>
      <c r="GF31" s="255" t="str">
        <f t="shared" si="47"/>
        <v/>
      </c>
      <c r="GG31" s="255" t="str">
        <f t="shared" si="47"/>
        <v/>
      </c>
      <c r="GH31" s="255" t="str">
        <f t="shared" si="47"/>
        <v/>
      </c>
      <c r="GI31" s="255" t="str">
        <f t="shared" si="47"/>
        <v/>
      </c>
      <c r="GJ31" s="255" t="str">
        <f t="shared" si="47"/>
        <v/>
      </c>
      <c r="GK31" s="255" t="str">
        <f t="shared" si="47"/>
        <v/>
      </c>
      <c r="GL31" s="255" t="str">
        <f t="shared" si="47"/>
        <v/>
      </c>
      <c r="GM31" s="255" t="str">
        <f t="shared" si="48"/>
        <v/>
      </c>
      <c r="GN31" s="255" t="str">
        <f t="shared" si="48"/>
        <v/>
      </c>
      <c r="GO31" s="255" t="str">
        <f t="shared" si="15"/>
        <v/>
      </c>
      <c r="GP31" s="255" t="str">
        <f t="shared" si="15"/>
        <v/>
      </c>
      <c r="GQ31" s="171"/>
      <c r="GR31" s="255" t="str">
        <f t="shared" si="49"/>
        <v/>
      </c>
      <c r="GS31" s="255" t="str">
        <f t="shared" si="49"/>
        <v/>
      </c>
      <c r="GT31" s="255" t="str">
        <f t="shared" si="49"/>
        <v/>
      </c>
      <c r="GU31" s="255" t="str">
        <f t="shared" si="49"/>
        <v/>
      </c>
      <c r="GV31" s="255" t="str">
        <f t="shared" si="49"/>
        <v/>
      </c>
      <c r="GW31" s="255" t="str">
        <f t="shared" si="49"/>
        <v/>
      </c>
      <c r="GX31" s="255" t="str">
        <f t="shared" si="49"/>
        <v/>
      </c>
      <c r="GY31" s="255" t="str">
        <f t="shared" si="49"/>
        <v/>
      </c>
      <c r="GZ31" s="255" t="str">
        <f t="shared" si="49"/>
        <v/>
      </c>
      <c r="HA31" s="255" t="str">
        <f t="shared" si="49"/>
        <v/>
      </c>
      <c r="HB31" s="255" t="str">
        <f t="shared" si="49"/>
        <v/>
      </c>
      <c r="HC31" s="255" t="str">
        <f t="shared" si="49"/>
        <v/>
      </c>
      <c r="HD31" s="255" t="str">
        <f t="shared" si="49"/>
        <v/>
      </c>
      <c r="HE31" s="255" t="str">
        <f t="shared" si="49"/>
        <v/>
      </c>
      <c r="HF31" s="255" t="str">
        <f t="shared" si="49"/>
        <v/>
      </c>
      <c r="HG31" s="255" t="str">
        <f t="shared" si="49"/>
        <v/>
      </c>
      <c r="HH31" s="255" t="str">
        <f t="shared" si="50"/>
        <v/>
      </c>
      <c r="HI31" s="255" t="str">
        <f t="shared" si="50"/>
        <v/>
      </c>
      <c r="HJ31" s="255" t="str">
        <f t="shared" si="16"/>
        <v/>
      </c>
      <c r="HK31" s="255" t="str">
        <f t="shared" si="16"/>
        <v/>
      </c>
    </row>
    <row r="32" spans="1:219" s="59" customFormat="1" ht="15.95" customHeight="1" x14ac:dyDescent="0.25">
      <c r="A32" s="155" t="s">
        <v>103</v>
      </c>
      <c r="B32" s="143" t="s">
        <v>204</v>
      </c>
      <c r="C32" s="167"/>
      <c r="D32" s="53">
        <v>4</v>
      </c>
      <c r="E32" s="54"/>
      <c r="F32" s="160"/>
      <c r="G32" s="170"/>
      <c r="H32" s="306">
        <v>4</v>
      </c>
      <c r="I32" s="276">
        <f>H32*30</f>
        <v>120</v>
      </c>
      <c r="J32" s="277">
        <v>32</v>
      </c>
      <c r="K32" s="277">
        <v>16</v>
      </c>
      <c r="L32" s="277">
        <v>16</v>
      </c>
      <c r="M32" s="277">
        <f>IF(Т_РВО="Перший бакалаврський",IF(Т_ФН="денна",R32*$S$2+W32*$X$2+AB32*$AC$2+AG32*$AH$2+AL32*$AM$2+AQ32*$AR$2+AV32*$AW$2+BA32*$BB$2+BF32*$BG$2+BK32*$BL$2+BP32*$BQ$2+BU32*$BV$2+BZ32*$CA$2+CE32*$CF$2,R32+W32+AB32+AG32+AL32+AQ32+AV32+BA32+BF32+BK32+BP32+BU32+BZ32+CE32+CJ32+CO32+CT32+CY32+DD32+DI32),IF(Т_ФН="денна",R32*$S$2+W32*$X$2+AB32*$AC$2+AG32*$AH$2+AL32*$AM$2+AQ32*$AR$2+AV32*$AW$2+BA32*$BB$2,R32+W32+AB32+AG32+AL32+AQ32+AV32+BA32))</f>
        <v>0</v>
      </c>
      <c r="N32" s="292">
        <f>I32-J32</f>
        <v>88</v>
      </c>
      <c r="O32" s="293">
        <f t="shared" si="19"/>
        <v>0</v>
      </c>
      <c r="P32" s="280"/>
      <c r="Q32" s="280"/>
      <c r="R32" s="280"/>
      <c r="S32" s="281"/>
      <c r="T32" s="293">
        <f>U32+V32+W32</f>
        <v>0</v>
      </c>
      <c r="U32" s="280"/>
      <c r="V32" s="280"/>
      <c r="W32" s="280"/>
      <c r="X32" s="281"/>
      <c r="Y32" s="293">
        <f>Z32+AA32+AB32</f>
        <v>0</v>
      </c>
      <c r="Z32" s="280"/>
      <c r="AA32" s="280"/>
      <c r="AB32" s="280"/>
      <c r="AC32" s="281"/>
      <c r="AD32" s="293">
        <v>4</v>
      </c>
      <c r="AE32" s="280">
        <v>2</v>
      </c>
      <c r="AF32" s="280">
        <v>2</v>
      </c>
      <c r="AG32" s="280"/>
      <c r="AH32" s="281">
        <v>4</v>
      </c>
      <c r="AI32" s="293">
        <f>AJ32+AK32+AL32</f>
        <v>0</v>
      </c>
      <c r="AJ32" s="280"/>
      <c r="AK32" s="280"/>
      <c r="AL32" s="280"/>
      <c r="AM32" s="281"/>
      <c r="AN32" s="293">
        <f>AO32+AP32+AQ32</f>
        <v>0</v>
      </c>
      <c r="AO32" s="280"/>
      <c r="AP32" s="280"/>
      <c r="AQ32" s="280"/>
      <c r="AR32" s="281"/>
      <c r="AS32" s="293">
        <f>AT32+AU32+AV32</f>
        <v>0</v>
      </c>
      <c r="AT32" s="280"/>
      <c r="AU32" s="280"/>
      <c r="AV32" s="280"/>
      <c r="AW32" s="281"/>
      <c r="AX32" s="293">
        <f>AY32+AZ32+BA32</f>
        <v>0</v>
      </c>
      <c r="AY32" s="225"/>
      <c r="AZ32" s="225"/>
      <c r="BA32" s="225"/>
      <c r="BB32" s="57"/>
      <c r="BC32" s="240">
        <f>BD32+BE32+BF32</f>
        <v>0</v>
      </c>
      <c r="BD32" s="225"/>
      <c r="BE32" s="225"/>
      <c r="BF32" s="225"/>
      <c r="BG32" s="57"/>
      <c r="BH32" s="240">
        <f>BI32+BJ32+BK32</f>
        <v>0</v>
      </c>
      <c r="BI32" s="225"/>
      <c r="BJ32" s="225"/>
      <c r="BK32" s="225"/>
      <c r="BL32" s="57"/>
      <c r="BM32" s="240">
        <f>BN32+BO32+BP32</f>
        <v>0</v>
      </c>
      <c r="BN32" s="225"/>
      <c r="BO32" s="225"/>
      <c r="BP32" s="225"/>
      <c r="BQ32" s="57"/>
      <c r="BR32" s="240">
        <f>BS32+BT32+BU32</f>
        <v>0</v>
      </c>
      <c r="BS32" s="225"/>
      <c r="BT32" s="225"/>
      <c r="BU32" s="225"/>
      <c r="BV32" s="57"/>
      <c r="BW32" s="240">
        <f>BX32+BY32+BZ32</f>
        <v>0</v>
      </c>
      <c r="BX32" s="225"/>
      <c r="BY32" s="225"/>
      <c r="BZ32" s="225"/>
      <c r="CA32" s="57"/>
      <c r="CB32" s="240">
        <f>CC32+CD32+CE32</f>
        <v>0</v>
      </c>
      <c r="CC32" s="225"/>
      <c r="CD32" s="225"/>
      <c r="CE32" s="225"/>
      <c r="CF32" s="57"/>
      <c r="CG32" s="240">
        <f>CH32+CI32+CJ32</f>
        <v>0</v>
      </c>
      <c r="CH32" s="225"/>
      <c r="CI32" s="225"/>
      <c r="CJ32" s="225"/>
      <c r="CK32" s="57"/>
      <c r="CL32" s="240">
        <f>CM32+CN32+CO32</f>
        <v>0</v>
      </c>
      <c r="CM32" s="225"/>
      <c r="CN32" s="225"/>
      <c r="CO32" s="225"/>
      <c r="CP32" s="57"/>
      <c r="CQ32" s="240">
        <f>CR32+CS32+CT32</f>
        <v>0</v>
      </c>
      <c r="CR32" s="225"/>
      <c r="CS32" s="225"/>
      <c r="CT32" s="225"/>
      <c r="CU32" s="57"/>
      <c r="CV32" s="240">
        <f>CW32+CX32+CY32</f>
        <v>0</v>
      </c>
      <c r="CW32" s="225"/>
      <c r="CX32" s="225"/>
      <c r="CY32" s="225"/>
      <c r="CZ32" s="57"/>
      <c r="DA32" s="240">
        <f>DB32+DC32+DD32</f>
        <v>0</v>
      </c>
      <c r="DB32" s="225"/>
      <c r="DC32" s="225"/>
      <c r="DD32" s="225"/>
      <c r="DE32" s="57"/>
      <c r="DF32" s="240">
        <f>DG32+DH32+DI32</f>
        <v>0</v>
      </c>
      <c r="DG32" s="225"/>
      <c r="DH32" s="225"/>
      <c r="DI32" s="225"/>
      <c r="DJ32" s="58"/>
      <c r="DL32" s="255" t="str">
        <f t="shared" si="41"/>
        <v/>
      </c>
      <c r="DM32" s="255" t="str">
        <f t="shared" si="41"/>
        <v/>
      </c>
      <c r="DN32" s="255" t="str">
        <f t="shared" si="41"/>
        <v/>
      </c>
      <c r="DO32" s="255" t="str">
        <f t="shared" si="41"/>
        <v/>
      </c>
      <c r="DP32" s="255" t="str">
        <f t="shared" si="41"/>
        <v/>
      </c>
      <c r="DQ32" s="255" t="str">
        <f t="shared" si="41"/>
        <v/>
      </c>
      <c r="DR32" s="255" t="str">
        <f t="shared" si="41"/>
        <v/>
      </c>
      <c r="DS32" s="255" t="str">
        <f t="shared" si="41"/>
        <v/>
      </c>
      <c r="DT32" s="255" t="str">
        <f t="shared" si="41"/>
        <v/>
      </c>
      <c r="DU32" s="255" t="str">
        <f t="shared" si="41"/>
        <v/>
      </c>
      <c r="DV32" s="255" t="str">
        <f t="shared" si="41"/>
        <v/>
      </c>
      <c r="DW32" s="255" t="str">
        <f t="shared" si="41"/>
        <v/>
      </c>
      <c r="DX32" s="255" t="str">
        <f t="shared" si="41"/>
        <v/>
      </c>
      <c r="DY32" s="255" t="str">
        <f t="shared" si="41"/>
        <v/>
      </c>
      <c r="DZ32" s="255" t="str">
        <f t="shared" si="41"/>
        <v/>
      </c>
      <c r="EA32" s="255" t="str">
        <f t="shared" si="41"/>
        <v/>
      </c>
      <c r="EB32" s="255" t="str">
        <f t="shared" si="42"/>
        <v/>
      </c>
      <c r="EC32" s="255" t="str">
        <f t="shared" si="42"/>
        <v/>
      </c>
      <c r="ED32" s="255" t="str">
        <f t="shared" si="11"/>
        <v/>
      </c>
      <c r="EE32" s="255" t="str">
        <f t="shared" si="11"/>
        <v/>
      </c>
      <c r="EF32" s="171"/>
      <c r="EG32" s="255" t="str">
        <f t="shared" si="43"/>
        <v/>
      </c>
      <c r="EH32" s="255" t="str">
        <f t="shared" si="43"/>
        <v/>
      </c>
      <c r="EI32" s="255" t="str">
        <f t="shared" si="43"/>
        <v/>
      </c>
      <c r="EJ32" s="255">
        <f t="shared" si="43"/>
        <v>1</v>
      </c>
      <c r="EK32" s="255" t="str">
        <f t="shared" si="43"/>
        <v/>
      </c>
      <c r="EL32" s="255" t="str">
        <f t="shared" si="43"/>
        <v/>
      </c>
      <c r="EM32" s="255" t="str">
        <f t="shared" si="43"/>
        <v/>
      </c>
      <c r="EN32" s="255" t="str">
        <f t="shared" si="43"/>
        <v/>
      </c>
      <c r="EO32" s="255" t="str">
        <f t="shared" si="43"/>
        <v/>
      </c>
      <c r="EP32" s="255" t="str">
        <f t="shared" si="43"/>
        <v/>
      </c>
      <c r="EQ32" s="255" t="str">
        <f t="shared" si="43"/>
        <v/>
      </c>
      <c r="ER32" s="255" t="str">
        <f t="shared" si="43"/>
        <v/>
      </c>
      <c r="ES32" s="255" t="str">
        <f t="shared" si="43"/>
        <v/>
      </c>
      <c r="ET32" s="255" t="str">
        <f t="shared" si="43"/>
        <v/>
      </c>
      <c r="EU32" s="255" t="str">
        <f t="shared" si="43"/>
        <v/>
      </c>
      <c r="EV32" s="255" t="str">
        <f t="shared" si="43"/>
        <v/>
      </c>
      <c r="EW32" s="255" t="str">
        <f t="shared" si="44"/>
        <v/>
      </c>
      <c r="EX32" s="255" t="str">
        <f t="shared" si="44"/>
        <v/>
      </c>
      <c r="EY32" s="255" t="str">
        <f t="shared" si="13"/>
        <v/>
      </c>
      <c r="EZ32" s="255" t="str">
        <f t="shared" si="13"/>
        <v/>
      </c>
      <c r="FA32" s="171"/>
      <c r="FB32" s="255" t="str">
        <f t="shared" si="45"/>
        <v/>
      </c>
      <c r="FC32" s="255" t="str">
        <f t="shared" si="45"/>
        <v/>
      </c>
      <c r="FD32" s="255" t="str">
        <f t="shared" si="45"/>
        <v/>
      </c>
      <c r="FE32" s="255" t="str">
        <f t="shared" si="45"/>
        <v/>
      </c>
      <c r="FF32" s="255" t="str">
        <f t="shared" si="45"/>
        <v/>
      </c>
      <c r="FG32" s="255" t="str">
        <f t="shared" si="45"/>
        <v/>
      </c>
      <c r="FH32" s="255" t="str">
        <f t="shared" si="45"/>
        <v/>
      </c>
      <c r="FI32" s="255" t="str">
        <f t="shared" si="45"/>
        <v/>
      </c>
      <c r="FJ32" s="255" t="str">
        <f t="shared" si="45"/>
        <v/>
      </c>
      <c r="FK32" s="255" t="str">
        <f t="shared" si="45"/>
        <v/>
      </c>
      <c r="FL32" s="255" t="str">
        <f t="shared" si="45"/>
        <v/>
      </c>
      <c r="FM32" s="255" t="str">
        <f t="shared" si="45"/>
        <v/>
      </c>
      <c r="FN32" s="255" t="str">
        <f t="shared" si="45"/>
        <v/>
      </c>
      <c r="FO32" s="255" t="str">
        <f t="shared" si="45"/>
        <v/>
      </c>
      <c r="FP32" s="255" t="str">
        <f t="shared" si="45"/>
        <v/>
      </c>
      <c r="FQ32" s="255" t="str">
        <f t="shared" si="45"/>
        <v/>
      </c>
      <c r="FR32" s="255" t="str">
        <f t="shared" si="46"/>
        <v/>
      </c>
      <c r="FS32" s="255" t="str">
        <f t="shared" si="46"/>
        <v/>
      </c>
      <c r="FT32" s="255" t="str">
        <f t="shared" si="14"/>
        <v/>
      </c>
      <c r="FU32" s="255" t="str">
        <f t="shared" si="14"/>
        <v/>
      </c>
      <c r="FV32" s="171"/>
      <c r="FW32" s="255" t="str">
        <f t="shared" si="47"/>
        <v/>
      </c>
      <c r="FX32" s="255" t="str">
        <f t="shared" si="47"/>
        <v/>
      </c>
      <c r="FY32" s="255" t="str">
        <f t="shared" si="47"/>
        <v/>
      </c>
      <c r="FZ32" s="255" t="str">
        <f t="shared" si="47"/>
        <v/>
      </c>
      <c r="GA32" s="255" t="str">
        <f t="shared" si="47"/>
        <v/>
      </c>
      <c r="GB32" s="255" t="str">
        <f t="shared" si="47"/>
        <v/>
      </c>
      <c r="GC32" s="255" t="str">
        <f t="shared" si="47"/>
        <v/>
      </c>
      <c r="GD32" s="255" t="str">
        <f t="shared" si="47"/>
        <v/>
      </c>
      <c r="GE32" s="255" t="str">
        <f t="shared" si="47"/>
        <v/>
      </c>
      <c r="GF32" s="255" t="str">
        <f t="shared" si="47"/>
        <v/>
      </c>
      <c r="GG32" s="255" t="str">
        <f t="shared" si="47"/>
        <v/>
      </c>
      <c r="GH32" s="255" t="str">
        <f t="shared" si="47"/>
        <v/>
      </c>
      <c r="GI32" s="255" t="str">
        <f t="shared" si="47"/>
        <v/>
      </c>
      <c r="GJ32" s="255" t="str">
        <f t="shared" si="47"/>
        <v/>
      </c>
      <c r="GK32" s="255" t="str">
        <f t="shared" si="47"/>
        <v/>
      </c>
      <c r="GL32" s="255" t="str">
        <f t="shared" si="47"/>
        <v/>
      </c>
      <c r="GM32" s="255" t="str">
        <f t="shared" si="48"/>
        <v/>
      </c>
      <c r="GN32" s="255" t="str">
        <f t="shared" si="48"/>
        <v/>
      </c>
      <c r="GO32" s="255" t="str">
        <f t="shared" si="15"/>
        <v/>
      </c>
      <c r="GP32" s="255" t="str">
        <f t="shared" si="15"/>
        <v/>
      </c>
      <c r="GQ32" s="171"/>
      <c r="GR32" s="255" t="str">
        <f t="shared" si="49"/>
        <v/>
      </c>
      <c r="GS32" s="255" t="str">
        <f t="shared" si="49"/>
        <v/>
      </c>
      <c r="GT32" s="255" t="str">
        <f t="shared" si="49"/>
        <v/>
      </c>
      <c r="GU32" s="255" t="str">
        <f t="shared" si="49"/>
        <v/>
      </c>
      <c r="GV32" s="255" t="str">
        <f t="shared" si="49"/>
        <v/>
      </c>
      <c r="GW32" s="255" t="str">
        <f t="shared" si="49"/>
        <v/>
      </c>
      <c r="GX32" s="255" t="str">
        <f t="shared" si="49"/>
        <v/>
      </c>
      <c r="GY32" s="255" t="str">
        <f t="shared" si="49"/>
        <v/>
      </c>
      <c r="GZ32" s="255" t="str">
        <f t="shared" si="49"/>
        <v/>
      </c>
      <c r="HA32" s="255" t="str">
        <f t="shared" si="49"/>
        <v/>
      </c>
      <c r="HB32" s="255" t="str">
        <f t="shared" si="49"/>
        <v/>
      </c>
      <c r="HC32" s="255" t="str">
        <f t="shared" si="49"/>
        <v/>
      </c>
      <c r="HD32" s="255" t="str">
        <f t="shared" si="49"/>
        <v/>
      </c>
      <c r="HE32" s="255" t="str">
        <f t="shared" si="49"/>
        <v/>
      </c>
      <c r="HF32" s="255" t="str">
        <f t="shared" si="49"/>
        <v/>
      </c>
      <c r="HG32" s="255" t="str">
        <f t="shared" si="49"/>
        <v/>
      </c>
      <c r="HH32" s="255" t="str">
        <f t="shared" si="50"/>
        <v/>
      </c>
      <c r="HI32" s="255" t="str">
        <f t="shared" si="50"/>
        <v/>
      </c>
      <c r="HJ32" s="255" t="str">
        <f t="shared" si="16"/>
        <v/>
      </c>
      <c r="HK32" s="255" t="str">
        <f t="shared" si="16"/>
        <v/>
      </c>
    </row>
    <row r="33" spans="1:219" s="59" customFormat="1" ht="15.95" customHeight="1" x14ac:dyDescent="0.25">
      <c r="A33" s="605" t="s">
        <v>127</v>
      </c>
      <c r="B33" s="606"/>
      <c r="C33" s="606"/>
      <c r="D33" s="606"/>
      <c r="E33" s="606"/>
      <c r="F33" s="606"/>
      <c r="G33" s="607"/>
      <c r="H33" s="307">
        <f t="shared" ref="H33:O33" si="53">SUM(H31:H32)</f>
        <v>8</v>
      </c>
      <c r="I33" s="308">
        <f t="shared" si="53"/>
        <v>240</v>
      </c>
      <c r="J33" s="308">
        <f t="shared" si="53"/>
        <v>64</v>
      </c>
      <c r="K33" s="308">
        <f t="shared" si="53"/>
        <v>32</v>
      </c>
      <c r="L33" s="308">
        <f t="shared" si="53"/>
        <v>32</v>
      </c>
      <c r="M33" s="308">
        <f t="shared" si="53"/>
        <v>0</v>
      </c>
      <c r="N33" s="308">
        <f t="shared" si="53"/>
        <v>176</v>
      </c>
      <c r="O33" s="289">
        <f t="shared" si="53"/>
        <v>0</v>
      </c>
      <c r="P33" s="291"/>
      <c r="Q33" s="291"/>
      <c r="R33" s="291"/>
      <c r="S33" s="303">
        <f>SUM(S31:S32)</f>
        <v>0</v>
      </c>
      <c r="T33" s="289">
        <f>SUM(T31:T32)</f>
        <v>0</v>
      </c>
      <c r="U33" s="291"/>
      <c r="V33" s="291"/>
      <c r="W33" s="291"/>
      <c r="X33" s="303">
        <f>SUM(X31:X32)</f>
        <v>0</v>
      </c>
      <c r="Y33" s="289">
        <f>SUM(Y31:Y32)</f>
        <v>4</v>
      </c>
      <c r="Z33" s="291">
        <v>2</v>
      </c>
      <c r="AA33" s="291">
        <v>2</v>
      </c>
      <c r="AB33" s="291"/>
      <c r="AC33" s="303">
        <f>SUM(AC31:AC32)</f>
        <v>4</v>
      </c>
      <c r="AD33" s="289">
        <f>SUM(AD31:AD32)</f>
        <v>4</v>
      </c>
      <c r="AE33" s="291">
        <v>2</v>
      </c>
      <c r="AF33" s="291">
        <v>2</v>
      </c>
      <c r="AG33" s="291"/>
      <c r="AH33" s="303">
        <f>SUM(AH31:AH32)</f>
        <v>4</v>
      </c>
      <c r="AI33" s="289"/>
      <c r="AJ33" s="291"/>
      <c r="AK33" s="291"/>
      <c r="AL33" s="291"/>
      <c r="AM33" s="303"/>
      <c r="AN33" s="289">
        <f>SUM(AN31:AN32)</f>
        <v>0</v>
      </c>
      <c r="AO33" s="291"/>
      <c r="AP33" s="291"/>
      <c r="AQ33" s="291"/>
      <c r="AR33" s="303">
        <f>SUM(AR31:AR32)</f>
        <v>0</v>
      </c>
      <c r="AS33" s="289">
        <f>SUM(AS31:AS32)</f>
        <v>0</v>
      </c>
      <c r="AT33" s="291"/>
      <c r="AU33" s="291"/>
      <c r="AV33" s="291"/>
      <c r="AW33" s="303">
        <f>SUM(AW31:AW32)</f>
        <v>0</v>
      </c>
      <c r="AX33" s="289">
        <f>SUM(AX31:AX32)</f>
        <v>0</v>
      </c>
      <c r="AY33" s="291"/>
      <c r="AZ33" s="291"/>
      <c r="BA33" s="291"/>
      <c r="BB33" s="303">
        <f>SUM(BB31:BB32)</f>
        <v>0</v>
      </c>
      <c r="BC33" s="235">
        <f>SUM(BC31:BC32)</f>
        <v>0</v>
      </c>
      <c r="BD33" s="237"/>
      <c r="BE33" s="237"/>
      <c r="BF33" s="237"/>
      <c r="BG33" s="239">
        <f>SUM(BG31:BG32)</f>
        <v>0</v>
      </c>
      <c r="BH33" s="235">
        <f>SUM(BH31:BH32)</f>
        <v>0</v>
      </c>
      <c r="BI33" s="237"/>
      <c r="BJ33" s="237"/>
      <c r="BK33" s="237"/>
      <c r="BL33" s="239">
        <f>SUM(BL31:BL32)</f>
        <v>0</v>
      </c>
      <c r="BM33" s="235">
        <f>SUM(BM31:BM32)</f>
        <v>0</v>
      </c>
      <c r="BN33" s="237"/>
      <c r="BO33" s="237"/>
      <c r="BP33" s="237"/>
      <c r="BQ33" s="239">
        <f>SUM(BQ31:BQ32)</f>
        <v>0</v>
      </c>
      <c r="BR33" s="235">
        <f>SUM(BR31:BR32)</f>
        <v>0</v>
      </c>
      <c r="BS33" s="237"/>
      <c r="BT33" s="237"/>
      <c r="BU33" s="237"/>
      <c r="BV33" s="239">
        <f>SUM(BV31:BV32)</f>
        <v>0</v>
      </c>
      <c r="BW33" s="235">
        <f>SUM(BW31:BW32)</f>
        <v>0</v>
      </c>
      <c r="BX33" s="237"/>
      <c r="BY33" s="237"/>
      <c r="BZ33" s="237"/>
      <c r="CA33" s="239">
        <f>SUM(CA31:CA32)</f>
        <v>0</v>
      </c>
      <c r="CB33" s="235">
        <f>SUM(CB31:CB32)</f>
        <v>0</v>
      </c>
      <c r="CC33" s="237"/>
      <c r="CD33" s="237"/>
      <c r="CE33" s="237"/>
      <c r="CF33" s="239">
        <f>SUM(CF31:CF32)</f>
        <v>0</v>
      </c>
      <c r="CG33" s="235">
        <f>SUM(CG31:CG32)</f>
        <v>0</v>
      </c>
      <c r="CH33" s="237"/>
      <c r="CI33" s="237"/>
      <c r="CJ33" s="237"/>
      <c r="CK33" s="239">
        <f>SUM(CK31:CK32)</f>
        <v>0</v>
      </c>
      <c r="CL33" s="235">
        <f>SUM(CL31:CL32)</f>
        <v>0</v>
      </c>
      <c r="CM33" s="237"/>
      <c r="CN33" s="237"/>
      <c r="CO33" s="237"/>
      <c r="CP33" s="239">
        <f>SUM(CP31:CP32)</f>
        <v>0</v>
      </c>
      <c r="CQ33" s="235">
        <f>SUM(CQ31:CQ32)</f>
        <v>0</v>
      </c>
      <c r="CR33" s="237"/>
      <c r="CS33" s="237"/>
      <c r="CT33" s="237"/>
      <c r="CU33" s="239">
        <f>SUM(CU31:CU32)</f>
        <v>0</v>
      </c>
      <c r="CV33" s="235">
        <f>SUM(CV31:CV32)</f>
        <v>0</v>
      </c>
      <c r="CW33" s="237"/>
      <c r="CX33" s="237"/>
      <c r="CY33" s="237"/>
      <c r="CZ33" s="239">
        <f>SUM(CZ31:CZ32)</f>
        <v>0</v>
      </c>
      <c r="DA33" s="235">
        <f>SUM(DA31:DA32)</f>
        <v>0</v>
      </c>
      <c r="DB33" s="237"/>
      <c r="DC33" s="237"/>
      <c r="DD33" s="237"/>
      <c r="DE33" s="239">
        <f>SUM(DE31:DE32)</f>
        <v>0</v>
      </c>
      <c r="DF33" s="235">
        <f>SUM(DF31:DF32)</f>
        <v>0</v>
      </c>
      <c r="DG33" s="237"/>
      <c r="DH33" s="237"/>
      <c r="DI33" s="237"/>
      <c r="DJ33" s="239">
        <f>SUM(DJ31:DJ32)</f>
        <v>0</v>
      </c>
      <c r="DL33" s="255" t="str">
        <f t="shared" ref="DL33:EA35" si="54">IFERROR(SEARCH(" "&amp;DL$11&amp;" "," "&amp;$C33&amp;" "),"")</f>
        <v/>
      </c>
      <c r="DM33" s="255" t="str">
        <f t="shared" si="54"/>
        <v/>
      </c>
      <c r="DN33" s="255" t="str">
        <f t="shared" si="54"/>
        <v/>
      </c>
      <c r="DO33" s="255" t="str">
        <f t="shared" si="54"/>
        <v/>
      </c>
      <c r="DP33" s="255" t="str">
        <f t="shared" si="54"/>
        <v/>
      </c>
      <c r="DQ33" s="255" t="str">
        <f t="shared" si="54"/>
        <v/>
      </c>
      <c r="DR33" s="255" t="str">
        <f t="shared" si="54"/>
        <v/>
      </c>
      <c r="DS33" s="255" t="str">
        <f t="shared" si="54"/>
        <v/>
      </c>
      <c r="DT33" s="255" t="str">
        <f t="shared" si="54"/>
        <v/>
      </c>
      <c r="DU33" s="255" t="str">
        <f t="shared" si="54"/>
        <v/>
      </c>
      <c r="DV33" s="255" t="str">
        <f t="shared" si="54"/>
        <v/>
      </c>
      <c r="DW33" s="255" t="str">
        <f t="shared" si="54"/>
        <v/>
      </c>
      <c r="DX33" s="255" t="str">
        <f t="shared" si="54"/>
        <v/>
      </c>
      <c r="DY33" s="255" t="str">
        <f t="shared" si="54"/>
        <v/>
      </c>
      <c r="DZ33" s="255" t="str">
        <f t="shared" si="54"/>
        <v/>
      </c>
      <c r="EA33" s="255" t="str">
        <f t="shared" si="54"/>
        <v/>
      </c>
      <c r="EB33" s="255" t="str">
        <f t="shared" ref="EB33:EE35" si="55">IFERROR(SEARCH(" "&amp;EB$11&amp;" "," "&amp;$C33&amp;" "),"")</f>
        <v/>
      </c>
      <c r="EC33" s="255" t="str">
        <f t="shared" si="55"/>
        <v/>
      </c>
      <c r="ED33" s="255" t="str">
        <f t="shared" si="55"/>
        <v/>
      </c>
      <c r="EE33" s="255" t="str">
        <f t="shared" si="55"/>
        <v/>
      </c>
      <c r="EF33" s="171"/>
      <c r="EG33" s="255" t="str">
        <f t="shared" ref="EG33:EV35" si="56">IFERROR(SEARCH(" "&amp;EG$11&amp;" "," "&amp;$D33&amp;" "),"")</f>
        <v/>
      </c>
      <c r="EH33" s="255" t="str">
        <f t="shared" si="56"/>
        <v/>
      </c>
      <c r="EI33" s="255" t="str">
        <f t="shared" si="56"/>
        <v/>
      </c>
      <c r="EJ33" s="255" t="str">
        <f t="shared" si="56"/>
        <v/>
      </c>
      <c r="EK33" s="255" t="str">
        <f t="shared" si="56"/>
        <v/>
      </c>
      <c r="EL33" s="255" t="str">
        <f t="shared" si="56"/>
        <v/>
      </c>
      <c r="EM33" s="255" t="str">
        <f t="shared" si="56"/>
        <v/>
      </c>
      <c r="EN33" s="255" t="str">
        <f t="shared" si="56"/>
        <v/>
      </c>
      <c r="EO33" s="255" t="str">
        <f t="shared" si="56"/>
        <v/>
      </c>
      <c r="EP33" s="255" t="str">
        <f t="shared" si="56"/>
        <v/>
      </c>
      <c r="EQ33" s="255" t="str">
        <f t="shared" si="56"/>
        <v/>
      </c>
      <c r="ER33" s="255" t="str">
        <f t="shared" si="56"/>
        <v/>
      </c>
      <c r="ES33" s="255" t="str">
        <f t="shared" si="56"/>
        <v/>
      </c>
      <c r="ET33" s="255" t="str">
        <f t="shared" si="56"/>
        <v/>
      </c>
      <c r="EU33" s="255" t="str">
        <f t="shared" si="56"/>
        <v/>
      </c>
      <c r="EV33" s="255" t="str">
        <f t="shared" si="56"/>
        <v/>
      </c>
      <c r="EW33" s="255" t="str">
        <f t="shared" ref="EW33:EZ35" si="57">IFERROR(SEARCH(" "&amp;EW$11&amp;" "," "&amp;$D33&amp;" "),"")</f>
        <v/>
      </c>
      <c r="EX33" s="255" t="str">
        <f t="shared" si="57"/>
        <v/>
      </c>
      <c r="EY33" s="255" t="str">
        <f t="shared" si="57"/>
        <v/>
      </c>
      <c r="EZ33" s="255" t="str">
        <f t="shared" si="57"/>
        <v/>
      </c>
      <c r="FA33" s="171"/>
      <c r="FB33" s="255" t="str">
        <f t="shared" ref="FB33:FQ35" si="58">IFERROR(SEARCH(" "&amp;FB$11&amp;" "," "&amp;$E33&amp;" "),"")</f>
        <v/>
      </c>
      <c r="FC33" s="255" t="str">
        <f t="shared" si="58"/>
        <v/>
      </c>
      <c r="FD33" s="255" t="str">
        <f t="shared" si="58"/>
        <v/>
      </c>
      <c r="FE33" s="255" t="str">
        <f t="shared" si="58"/>
        <v/>
      </c>
      <c r="FF33" s="255" t="str">
        <f t="shared" si="58"/>
        <v/>
      </c>
      <c r="FG33" s="255" t="str">
        <f t="shared" si="58"/>
        <v/>
      </c>
      <c r="FH33" s="255" t="str">
        <f t="shared" si="58"/>
        <v/>
      </c>
      <c r="FI33" s="255" t="str">
        <f t="shared" si="58"/>
        <v/>
      </c>
      <c r="FJ33" s="255" t="str">
        <f t="shared" si="58"/>
        <v/>
      </c>
      <c r="FK33" s="255" t="str">
        <f t="shared" si="58"/>
        <v/>
      </c>
      <c r="FL33" s="255" t="str">
        <f t="shared" si="58"/>
        <v/>
      </c>
      <c r="FM33" s="255" t="str">
        <f t="shared" si="58"/>
        <v/>
      </c>
      <c r="FN33" s="255" t="str">
        <f t="shared" si="58"/>
        <v/>
      </c>
      <c r="FO33" s="255" t="str">
        <f t="shared" si="58"/>
        <v/>
      </c>
      <c r="FP33" s="255" t="str">
        <f t="shared" si="58"/>
        <v/>
      </c>
      <c r="FQ33" s="255" t="str">
        <f t="shared" si="58"/>
        <v/>
      </c>
      <c r="FR33" s="255" t="str">
        <f t="shared" ref="FR33:FU35" si="59">IFERROR(SEARCH(" "&amp;FR$11&amp;" "," "&amp;$E33&amp;" "),"")</f>
        <v/>
      </c>
      <c r="FS33" s="255" t="str">
        <f t="shared" si="59"/>
        <v/>
      </c>
      <c r="FT33" s="255" t="str">
        <f t="shared" si="59"/>
        <v/>
      </c>
      <c r="FU33" s="255" t="str">
        <f t="shared" si="59"/>
        <v/>
      </c>
      <c r="FV33" s="171"/>
      <c r="FW33" s="255" t="str">
        <f t="shared" ref="FW33:GL35" si="60">IFERROR(SEARCH(" "&amp;FW$11&amp;" "," "&amp;$F33&amp;" "),"")</f>
        <v/>
      </c>
      <c r="FX33" s="255" t="str">
        <f t="shared" si="60"/>
        <v/>
      </c>
      <c r="FY33" s="255" t="str">
        <f t="shared" si="60"/>
        <v/>
      </c>
      <c r="FZ33" s="255" t="str">
        <f t="shared" si="60"/>
        <v/>
      </c>
      <c r="GA33" s="255" t="str">
        <f t="shared" si="60"/>
        <v/>
      </c>
      <c r="GB33" s="255" t="str">
        <f t="shared" si="60"/>
        <v/>
      </c>
      <c r="GC33" s="255" t="str">
        <f t="shared" si="60"/>
        <v/>
      </c>
      <c r="GD33" s="255" t="str">
        <f t="shared" si="60"/>
        <v/>
      </c>
      <c r="GE33" s="255" t="str">
        <f t="shared" si="60"/>
        <v/>
      </c>
      <c r="GF33" s="255" t="str">
        <f t="shared" si="60"/>
        <v/>
      </c>
      <c r="GG33" s="255" t="str">
        <f t="shared" si="60"/>
        <v/>
      </c>
      <c r="GH33" s="255" t="str">
        <f t="shared" si="60"/>
        <v/>
      </c>
      <c r="GI33" s="255" t="str">
        <f t="shared" si="60"/>
        <v/>
      </c>
      <c r="GJ33" s="255" t="str">
        <f t="shared" si="60"/>
        <v/>
      </c>
      <c r="GK33" s="255" t="str">
        <f t="shared" si="60"/>
        <v/>
      </c>
      <c r="GL33" s="255" t="str">
        <f t="shared" si="60"/>
        <v/>
      </c>
      <c r="GM33" s="255" t="str">
        <f t="shared" ref="GM33:GP35" si="61">IFERROR(SEARCH(" "&amp;GM$11&amp;" "," "&amp;$F33&amp;" "),"")</f>
        <v/>
      </c>
      <c r="GN33" s="255" t="str">
        <f t="shared" si="61"/>
        <v/>
      </c>
      <c r="GO33" s="255" t="str">
        <f t="shared" si="61"/>
        <v/>
      </c>
      <c r="GP33" s="255" t="str">
        <f t="shared" si="61"/>
        <v/>
      </c>
      <c r="GQ33" s="171"/>
      <c r="GR33" s="255" t="str">
        <f t="shared" ref="GR33:HG35" si="62">IFERROR(SEARCH(" "&amp;GR$11&amp;" "," "&amp;$G33&amp;" "),"")</f>
        <v/>
      </c>
      <c r="GS33" s="255" t="str">
        <f t="shared" si="62"/>
        <v/>
      </c>
      <c r="GT33" s="255" t="str">
        <f t="shared" si="62"/>
        <v/>
      </c>
      <c r="GU33" s="255" t="str">
        <f t="shared" si="62"/>
        <v/>
      </c>
      <c r="GV33" s="255" t="str">
        <f t="shared" si="62"/>
        <v/>
      </c>
      <c r="GW33" s="255" t="str">
        <f t="shared" si="62"/>
        <v/>
      </c>
      <c r="GX33" s="255" t="str">
        <f t="shared" si="62"/>
        <v/>
      </c>
      <c r="GY33" s="255" t="str">
        <f t="shared" si="62"/>
        <v/>
      </c>
      <c r="GZ33" s="255" t="str">
        <f t="shared" si="62"/>
        <v/>
      </c>
      <c r="HA33" s="255" t="str">
        <f t="shared" si="62"/>
        <v/>
      </c>
      <c r="HB33" s="255" t="str">
        <f t="shared" si="62"/>
        <v/>
      </c>
      <c r="HC33" s="255" t="str">
        <f t="shared" si="62"/>
        <v/>
      </c>
      <c r="HD33" s="255" t="str">
        <f t="shared" si="62"/>
        <v/>
      </c>
      <c r="HE33" s="255" t="str">
        <f t="shared" si="62"/>
        <v/>
      </c>
      <c r="HF33" s="255" t="str">
        <f t="shared" si="62"/>
        <v/>
      </c>
      <c r="HG33" s="255" t="str">
        <f t="shared" si="62"/>
        <v/>
      </c>
      <c r="HH33" s="255" t="str">
        <f t="shared" ref="HH33:HK35" si="63">IFERROR(SEARCH(" "&amp;HH$11&amp;" "," "&amp;$G33&amp;" "),"")</f>
        <v/>
      </c>
      <c r="HI33" s="255" t="str">
        <f t="shared" si="63"/>
        <v/>
      </c>
      <c r="HJ33" s="255" t="str">
        <f t="shared" si="63"/>
        <v/>
      </c>
      <c r="HK33" s="255" t="str">
        <f t="shared" si="63"/>
        <v/>
      </c>
    </row>
    <row r="34" spans="1:219" s="59" customFormat="1" ht="15.95" customHeight="1" x14ac:dyDescent="0.25">
      <c r="A34" s="600" t="s">
        <v>131</v>
      </c>
      <c r="B34" s="601"/>
      <c r="C34" s="601"/>
      <c r="D34" s="601"/>
      <c r="E34" s="601"/>
      <c r="F34" s="601"/>
      <c r="G34" s="601"/>
      <c r="H34" s="601"/>
      <c r="I34" s="601"/>
      <c r="J34" s="601"/>
      <c r="K34" s="601"/>
      <c r="L34" s="601"/>
      <c r="M34" s="601"/>
      <c r="N34" s="601"/>
      <c r="O34" s="601"/>
      <c r="P34" s="601"/>
      <c r="Q34" s="601"/>
      <c r="R34" s="601"/>
      <c r="S34" s="601"/>
      <c r="T34" s="601"/>
      <c r="U34" s="601"/>
      <c r="V34" s="601"/>
      <c r="W34" s="601"/>
      <c r="X34" s="601"/>
      <c r="Y34" s="601"/>
      <c r="Z34" s="601"/>
      <c r="AA34" s="601"/>
      <c r="AB34" s="601"/>
      <c r="AC34" s="601"/>
      <c r="AD34" s="601"/>
      <c r="AE34" s="601"/>
      <c r="AF34" s="601"/>
      <c r="AG34" s="601"/>
      <c r="AH34" s="601"/>
      <c r="AI34" s="601"/>
      <c r="AJ34" s="601"/>
      <c r="AK34" s="601"/>
      <c r="AL34" s="601"/>
      <c r="AM34" s="601"/>
      <c r="AN34" s="601"/>
      <c r="AO34" s="601"/>
      <c r="AP34" s="601"/>
      <c r="AQ34" s="601"/>
      <c r="AR34" s="601"/>
      <c r="AS34" s="601"/>
      <c r="AT34" s="601"/>
      <c r="AU34" s="601"/>
      <c r="AV34" s="601"/>
      <c r="AW34" s="601"/>
      <c r="AX34" s="601"/>
      <c r="AY34" s="601"/>
      <c r="AZ34" s="601"/>
      <c r="BA34" s="601"/>
      <c r="BB34" s="60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1"/>
      <c r="CA34" s="161"/>
      <c r="CB34" s="161"/>
      <c r="CC34" s="161"/>
      <c r="CD34" s="161"/>
      <c r="CE34" s="161"/>
      <c r="CF34" s="161"/>
      <c r="CG34" s="161"/>
      <c r="CH34" s="161"/>
      <c r="CI34" s="161"/>
      <c r="CJ34" s="161"/>
      <c r="CK34" s="161"/>
      <c r="CL34" s="161"/>
      <c r="CM34" s="161"/>
      <c r="CN34" s="161"/>
      <c r="CO34" s="161"/>
      <c r="CP34" s="161"/>
      <c r="CQ34" s="161"/>
      <c r="CR34" s="161"/>
      <c r="CS34" s="161"/>
      <c r="CT34" s="161"/>
      <c r="CU34" s="161"/>
      <c r="CV34" s="161"/>
      <c r="CW34" s="161"/>
      <c r="CX34" s="161"/>
      <c r="CY34" s="161"/>
      <c r="CZ34" s="161"/>
      <c r="DA34" s="161"/>
      <c r="DB34" s="161"/>
      <c r="DC34" s="161"/>
      <c r="DD34" s="161"/>
      <c r="DE34" s="161"/>
      <c r="DF34" s="161"/>
      <c r="DG34" s="161"/>
      <c r="DH34" s="161"/>
      <c r="DI34" s="161"/>
      <c r="DJ34" s="162"/>
      <c r="DL34" s="255" t="str">
        <f t="shared" si="54"/>
        <v/>
      </c>
      <c r="DM34" s="255" t="str">
        <f t="shared" si="54"/>
        <v/>
      </c>
      <c r="DN34" s="255" t="str">
        <f t="shared" si="54"/>
        <v/>
      </c>
      <c r="DO34" s="255" t="str">
        <f t="shared" si="54"/>
        <v/>
      </c>
      <c r="DP34" s="255" t="str">
        <f t="shared" si="54"/>
        <v/>
      </c>
      <c r="DQ34" s="255" t="str">
        <f t="shared" si="54"/>
        <v/>
      </c>
      <c r="DR34" s="255" t="str">
        <f t="shared" si="54"/>
        <v/>
      </c>
      <c r="DS34" s="255" t="str">
        <f t="shared" si="54"/>
        <v/>
      </c>
      <c r="DT34" s="255" t="str">
        <f t="shared" si="54"/>
        <v/>
      </c>
      <c r="DU34" s="255" t="str">
        <f t="shared" si="54"/>
        <v/>
      </c>
      <c r="DV34" s="255" t="str">
        <f t="shared" si="54"/>
        <v/>
      </c>
      <c r="DW34" s="255" t="str">
        <f t="shared" si="54"/>
        <v/>
      </c>
      <c r="DX34" s="255" t="str">
        <f t="shared" si="54"/>
        <v/>
      </c>
      <c r="DY34" s="255" t="str">
        <f t="shared" si="54"/>
        <v/>
      </c>
      <c r="DZ34" s="255" t="str">
        <f t="shared" si="54"/>
        <v/>
      </c>
      <c r="EA34" s="255" t="str">
        <f t="shared" si="54"/>
        <v/>
      </c>
      <c r="EB34" s="255" t="str">
        <f t="shared" si="55"/>
        <v/>
      </c>
      <c r="EC34" s="255" t="str">
        <f t="shared" si="55"/>
        <v/>
      </c>
      <c r="ED34" s="255" t="str">
        <f t="shared" si="55"/>
        <v/>
      </c>
      <c r="EE34" s="255" t="str">
        <f t="shared" si="55"/>
        <v/>
      </c>
      <c r="EF34" s="171"/>
      <c r="EG34" s="255" t="str">
        <f t="shared" si="56"/>
        <v/>
      </c>
      <c r="EH34" s="255" t="str">
        <f t="shared" si="56"/>
        <v/>
      </c>
      <c r="EI34" s="255" t="str">
        <f t="shared" si="56"/>
        <v/>
      </c>
      <c r="EJ34" s="255" t="str">
        <f t="shared" si="56"/>
        <v/>
      </c>
      <c r="EK34" s="255" t="str">
        <f t="shared" si="56"/>
        <v/>
      </c>
      <c r="EL34" s="255" t="str">
        <f t="shared" si="56"/>
        <v/>
      </c>
      <c r="EM34" s="255" t="str">
        <f t="shared" si="56"/>
        <v/>
      </c>
      <c r="EN34" s="255" t="str">
        <f t="shared" si="56"/>
        <v/>
      </c>
      <c r="EO34" s="255" t="str">
        <f t="shared" si="56"/>
        <v/>
      </c>
      <c r="EP34" s="255" t="str">
        <f t="shared" si="56"/>
        <v/>
      </c>
      <c r="EQ34" s="255" t="str">
        <f t="shared" si="56"/>
        <v/>
      </c>
      <c r="ER34" s="255" t="str">
        <f t="shared" si="56"/>
        <v/>
      </c>
      <c r="ES34" s="255" t="str">
        <f t="shared" si="56"/>
        <v/>
      </c>
      <c r="ET34" s="255" t="str">
        <f t="shared" si="56"/>
        <v/>
      </c>
      <c r="EU34" s="255" t="str">
        <f t="shared" si="56"/>
        <v/>
      </c>
      <c r="EV34" s="255" t="str">
        <f t="shared" si="56"/>
        <v/>
      </c>
      <c r="EW34" s="255" t="str">
        <f t="shared" si="57"/>
        <v/>
      </c>
      <c r="EX34" s="255" t="str">
        <f t="shared" si="57"/>
        <v/>
      </c>
      <c r="EY34" s="255" t="str">
        <f t="shared" si="57"/>
        <v/>
      </c>
      <c r="EZ34" s="255" t="str">
        <f t="shared" si="57"/>
        <v/>
      </c>
      <c r="FA34" s="171"/>
      <c r="FB34" s="255" t="str">
        <f t="shared" si="58"/>
        <v/>
      </c>
      <c r="FC34" s="255" t="str">
        <f t="shared" si="58"/>
        <v/>
      </c>
      <c r="FD34" s="255" t="str">
        <f t="shared" si="58"/>
        <v/>
      </c>
      <c r="FE34" s="255" t="str">
        <f t="shared" si="58"/>
        <v/>
      </c>
      <c r="FF34" s="255" t="str">
        <f t="shared" si="58"/>
        <v/>
      </c>
      <c r="FG34" s="255" t="str">
        <f t="shared" si="58"/>
        <v/>
      </c>
      <c r="FH34" s="255" t="str">
        <f t="shared" si="58"/>
        <v/>
      </c>
      <c r="FI34" s="255" t="str">
        <f t="shared" si="58"/>
        <v/>
      </c>
      <c r="FJ34" s="255" t="str">
        <f t="shared" si="58"/>
        <v/>
      </c>
      <c r="FK34" s="255" t="str">
        <f t="shared" si="58"/>
        <v/>
      </c>
      <c r="FL34" s="255" t="str">
        <f t="shared" si="58"/>
        <v/>
      </c>
      <c r="FM34" s="255" t="str">
        <f t="shared" si="58"/>
        <v/>
      </c>
      <c r="FN34" s="255" t="str">
        <f t="shared" si="58"/>
        <v/>
      </c>
      <c r="FO34" s="255" t="str">
        <f t="shared" si="58"/>
        <v/>
      </c>
      <c r="FP34" s="255" t="str">
        <f t="shared" si="58"/>
        <v/>
      </c>
      <c r="FQ34" s="255" t="str">
        <f t="shared" si="58"/>
        <v/>
      </c>
      <c r="FR34" s="255" t="str">
        <f t="shared" si="59"/>
        <v/>
      </c>
      <c r="FS34" s="255" t="str">
        <f t="shared" si="59"/>
        <v/>
      </c>
      <c r="FT34" s="255" t="str">
        <f t="shared" si="59"/>
        <v/>
      </c>
      <c r="FU34" s="255" t="str">
        <f t="shared" si="59"/>
        <v/>
      </c>
      <c r="FV34" s="171"/>
      <c r="FW34" s="255" t="str">
        <f t="shared" si="60"/>
        <v/>
      </c>
      <c r="FX34" s="255" t="str">
        <f t="shared" si="60"/>
        <v/>
      </c>
      <c r="FY34" s="255" t="str">
        <f t="shared" si="60"/>
        <v/>
      </c>
      <c r="FZ34" s="255" t="str">
        <f t="shared" si="60"/>
        <v/>
      </c>
      <c r="GA34" s="255" t="str">
        <f t="shared" si="60"/>
        <v/>
      </c>
      <c r="GB34" s="255" t="str">
        <f t="shared" si="60"/>
        <v/>
      </c>
      <c r="GC34" s="255" t="str">
        <f t="shared" si="60"/>
        <v/>
      </c>
      <c r="GD34" s="255" t="str">
        <f t="shared" si="60"/>
        <v/>
      </c>
      <c r="GE34" s="255" t="str">
        <f t="shared" si="60"/>
        <v/>
      </c>
      <c r="GF34" s="255" t="str">
        <f t="shared" si="60"/>
        <v/>
      </c>
      <c r="GG34" s="255" t="str">
        <f t="shared" si="60"/>
        <v/>
      </c>
      <c r="GH34" s="255" t="str">
        <f t="shared" si="60"/>
        <v/>
      </c>
      <c r="GI34" s="255" t="str">
        <f t="shared" si="60"/>
        <v/>
      </c>
      <c r="GJ34" s="255" t="str">
        <f t="shared" si="60"/>
        <v/>
      </c>
      <c r="GK34" s="255" t="str">
        <f t="shared" si="60"/>
        <v/>
      </c>
      <c r="GL34" s="255" t="str">
        <f t="shared" si="60"/>
        <v/>
      </c>
      <c r="GM34" s="255" t="str">
        <f t="shared" si="61"/>
        <v/>
      </c>
      <c r="GN34" s="255" t="str">
        <f t="shared" si="61"/>
        <v/>
      </c>
      <c r="GO34" s="255" t="str">
        <f t="shared" si="61"/>
        <v/>
      </c>
      <c r="GP34" s="255" t="str">
        <f t="shared" si="61"/>
        <v/>
      </c>
      <c r="GQ34" s="171"/>
      <c r="GR34" s="255" t="str">
        <f t="shared" si="62"/>
        <v/>
      </c>
      <c r="GS34" s="255" t="str">
        <f t="shared" si="62"/>
        <v/>
      </c>
      <c r="GT34" s="255" t="str">
        <f t="shared" si="62"/>
        <v/>
      </c>
      <c r="GU34" s="255" t="str">
        <f t="shared" si="62"/>
        <v/>
      </c>
      <c r="GV34" s="255" t="str">
        <f t="shared" si="62"/>
        <v/>
      </c>
      <c r="GW34" s="255" t="str">
        <f t="shared" si="62"/>
        <v/>
      </c>
      <c r="GX34" s="255" t="str">
        <f t="shared" si="62"/>
        <v/>
      </c>
      <c r="GY34" s="255" t="str">
        <f t="shared" si="62"/>
        <v/>
      </c>
      <c r="GZ34" s="255" t="str">
        <f t="shared" si="62"/>
        <v/>
      </c>
      <c r="HA34" s="255" t="str">
        <f t="shared" si="62"/>
        <v/>
      </c>
      <c r="HB34" s="255" t="str">
        <f t="shared" si="62"/>
        <v/>
      </c>
      <c r="HC34" s="255" t="str">
        <f t="shared" si="62"/>
        <v/>
      </c>
      <c r="HD34" s="255" t="str">
        <f t="shared" si="62"/>
        <v/>
      </c>
      <c r="HE34" s="255" t="str">
        <f t="shared" si="62"/>
        <v/>
      </c>
      <c r="HF34" s="255" t="str">
        <f t="shared" si="62"/>
        <v/>
      </c>
      <c r="HG34" s="255" t="str">
        <f t="shared" si="62"/>
        <v/>
      </c>
      <c r="HH34" s="255" t="str">
        <f t="shared" si="63"/>
        <v/>
      </c>
      <c r="HI34" s="255" t="str">
        <f t="shared" si="63"/>
        <v/>
      </c>
      <c r="HJ34" s="255" t="str">
        <f t="shared" si="63"/>
        <v/>
      </c>
      <c r="HK34" s="255" t="str">
        <f t="shared" si="63"/>
        <v/>
      </c>
    </row>
    <row r="35" spans="1:219" s="59" customFormat="1" ht="15.95" customHeight="1" x14ac:dyDescent="0.25">
      <c r="A35" s="600" t="s">
        <v>177</v>
      </c>
      <c r="B35" s="601"/>
      <c r="C35" s="601"/>
      <c r="D35" s="601"/>
      <c r="E35" s="601"/>
      <c r="F35" s="601"/>
      <c r="G35" s="601"/>
      <c r="H35" s="601"/>
      <c r="I35" s="601"/>
      <c r="J35" s="601"/>
      <c r="K35" s="601"/>
      <c r="L35" s="601"/>
      <c r="M35" s="601"/>
      <c r="N35" s="601"/>
      <c r="O35" s="601"/>
      <c r="P35" s="601"/>
      <c r="Q35" s="601"/>
      <c r="R35" s="601"/>
      <c r="S35" s="601"/>
      <c r="T35" s="601"/>
      <c r="U35" s="601"/>
      <c r="V35" s="601"/>
      <c r="W35" s="601"/>
      <c r="X35" s="601"/>
      <c r="Y35" s="601"/>
      <c r="Z35" s="601"/>
      <c r="AA35" s="601"/>
      <c r="AB35" s="601"/>
      <c r="AC35" s="601"/>
      <c r="AD35" s="601"/>
      <c r="AE35" s="601"/>
      <c r="AF35" s="601"/>
      <c r="AG35" s="601"/>
      <c r="AH35" s="601"/>
      <c r="AI35" s="601"/>
      <c r="AJ35" s="601"/>
      <c r="AK35" s="601"/>
      <c r="AL35" s="601"/>
      <c r="AM35" s="601"/>
      <c r="AN35" s="601"/>
      <c r="AO35" s="601"/>
      <c r="AP35" s="601"/>
      <c r="AQ35" s="601"/>
      <c r="AR35" s="601"/>
      <c r="AS35" s="601"/>
      <c r="AT35" s="601"/>
      <c r="AU35" s="601"/>
      <c r="AV35" s="601"/>
      <c r="AW35" s="601"/>
      <c r="AX35" s="601"/>
      <c r="AY35" s="601"/>
      <c r="AZ35" s="601"/>
      <c r="BA35" s="601"/>
      <c r="BB35" s="601"/>
      <c r="BC35" s="161"/>
      <c r="BD35" s="161"/>
      <c r="BE35" s="161"/>
      <c r="BF35" s="161"/>
      <c r="BG35" s="161"/>
      <c r="BH35" s="161"/>
      <c r="BI35" s="161"/>
      <c r="BJ35" s="161"/>
      <c r="BK35" s="161"/>
      <c r="BL35" s="161"/>
      <c r="BM35" s="161"/>
      <c r="BN35" s="161"/>
      <c r="BO35" s="161"/>
      <c r="BP35" s="161"/>
      <c r="BQ35" s="161"/>
      <c r="BR35" s="161"/>
      <c r="BS35" s="161"/>
      <c r="BT35" s="161"/>
      <c r="BU35" s="161"/>
      <c r="BV35" s="161"/>
      <c r="BW35" s="161"/>
      <c r="BX35" s="161"/>
      <c r="BY35" s="161"/>
      <c r="BZ35" s="161"/>
      <c r="CA35" s="161"/>
      <c r="CB35" s="161"/>
      <c r="CC35" s="161"/>
      <c r="CD35" s="161"/>
      <c r="CE35" s="161"/>
      <c r="CF35" s="161"/>
      <c r="CG35" s="161"/>
      <c r="CH35" s="161"/>
      <c r="CI35" s="161"/>
      <c r="CJ35" s="161"/>
      <c r="CK35" s="161"/>
      <c r="CL35" s="161"/>
      <c r="CM35" s="161"/>
      <c r="CN35" s="161"/>
      <c r="CO35" s="161"/>
      <c r="CP35" s="161"/>
      <c r="CQ35" s="161"/>
      <c r="CR35" s="161"/>
      <c r="CS35" s="161"/>
      <c r="CT35" s="161"/>
      <c r="CU35" s="161"/>
      <c r="CV35" s="161"/>
      <c r="CW35" s="161"/>
      <c r="CX35" s="161"/>
      <c r="CY35" s="161"/>
      <c r="CZ35" s="161"/>
      <c r="DA35" s="161"/>
      <c r="DB35" s="161"/>
      <c r="DC35" s="161"/>
      <c r="DD35" s="161"/>
      <c r="DE35" s="161"/>
      <c r="DF35" s="161"/>
      <c r="DG35" s="161"/>
      <c r="DH35" s="161"/>
      <c r="DI35" s="161"/>
      <c r="DJ35" s="162"/>
      <c r="DL35" s="255" t="str">
        <f t="shared" si="54"/>
        <v/>
      </c>
      <c r="DM35" s="255" t="str">
        <f t="shared" si="54"/>
        <v/>
      </c>
      <c r="DN35" s="255" t="str">
        <f t="shared" si="54"/>
        <v/>
      </c>
      <c r="DO35" s="255" t="str">
        <f t="shared" si="54"/>
        <v/>
      </c>
      <c r="DP35" s="255" t="str">
        <f t="shared" si="54"/>
        <v/>
      </c>
      <c r="DQ35" s="255" t="str">
        <f t="shared" si="54"/>
        <v/>
      </c>
      <c r="DR35" s="255" t="str">
        <f t="shared" si="54"/>
        <v/>
      </c>
      <c r="DS35" s="255" t="str">
        <f t="shared" si="54"/>
        <v/>
      </c>
      <c r="DT35" s="255" t="str">
        <f t="shared" si="54"/>
        <v/>
      </c>
      <c r="DU35" s="255" t="str">
        <f t="shared" si="54"/>
        <v/>
      </c>
      <c r="DV35" s="255" t="str">
        <f t="shared" si="54"/>
        <v/>
      </c>
      <c r="DW35" s="255" t="str">
        <f t="shared" si="54"/>
        <v/>
      </c>
      <c r="DX35" s="255" t="str">
        <f t="shared" si="54"/>
        <v/>
      </c>
      <c r="DY35" s="255" t="str">
        <f t="shared" si="54"/>
        <v/>
      </c>
      <c r="DZ35" s="255" t="str">
        <f t="shared" si="54"/>
        <v/>
      </c>
      <c r="EA35" s="255" t="str">
        <f t="shared" si="54"/>
        <v/>
      </c>
      <c r="EB35" s="255" t="str">
        <f t="shared" si="55"/>
        <v/>
      </c>
      <c r="EC35" s="255" t="str">
        <f t="shared" si="55"/>
        <v/>
      </c>
      <c r="ED35" s="255" t="str">
        <f t="shared" si="55"/>
        <v/>
      </c>
      <c r="EE35" s="255" t="str">
        <f t="shared" si="55"/>
        <v/>
      </c>
      <c r="EF35" s="171"/>
      <c r="EG35" s="255" t="str">
        <f t="shared" si="56"/>
        <v/>
      </c>
      <c r="EH35" s="255" t="str">
        <f t="shared" si="56"/>
        <v/>
      </c>
      <c r="EI35" s="255" t="str">
        <f t="shared" si="56"/>
        <v/>
      </c>
      <c r="EJ35" s="255" t="str">
        <f t="shared" si="56"/>
        <v/>
      </c>
      <c r="EK35" s="255" t="str">
        <f t="shared" si="56"/>
        <v/>
      </c>
      <c r="EL35" s="255" t="str">
        <f t="shared" si="56"/>
        <v/>
      </c>
      <c r="EM35" s="255" t="str">
        <f t="shared" si="56"/>
        <v/>
      </c>
      <c r="EN35" s="255" t="str">
        <f t="shared" si="56"/>
        <v/>
      </c>
      <c r="EO35" s="255" t="str">
        <f t="shared" si="56"/>
        <v/>
      </c>
      <c r="EP35" s="255" t="str">
        <f t="shared" si="56"/>
        <v/>
      </c>
      <c r="EQ35" s="255" t="str">
        <f t="shared" si="56"/>
        <v/>
      </c>
      <c r="ER35" s="255" t="str">
        <f t="shared" si="56"/>
        <v/>
      </c>
      <c r="ES35" s="255" t="str">
        <f t="shared" si="56"/>
        <v/>
      </c>
      <c r="ET35" s="255" t="str">
        <f t="shared" si="56"/>
        <v/>
      </c>
      <c r="EU35" s="255" t="str">
        <f t="shared" si="56"/>
        <v/>
      </c>
      <c r="EV35" s="255" t="str">
        <f t="shared" si="56"/>
        <v/>
      </c>
      <c r="EW35" s="255" t="str">
        <f t="shared" si="57"/>
        <v/>
      </c>
      <c r="EX35" s="255" t="str">
        <f t="shared" si="57"/>
        <v/>
      </c>
      <c r="EY35" s="255" t="str">
        <f t="shared" si="57"/>
        <v/>
      </c>
      <c r="EZ35" s="255" t="str">
        <f t="shared" si="57"/>
        <v/>
      </c>
      <c r="FA35" s="171"/>
      <c r="FB35" s="255" t="str">
        <f t="shared" si="58"/>
        <v/>
      </c>
      <c r="FC35" s="255" t="str">
        <f t="shared" si="58"/>
        <v/>
      </c>
      <c r="FD35" s="255" t="str">
        <f t="shared" si="58"/>
        <v/>
      </c>
      <c r="FE35" s="255" t="str">
        <f t="shared" si="58"/>
        <v/>
      </c>
      <c r="FF35" s="255" t="str">
        <f t="shared" si="58"/>
        <v/>
      </c>
      <c r="FG35" s="255" t="str">
        <f t="shared" si="58"/>
        <v/>
      </c>
      <c r="FH35" s="255" t="str">
        <f t="shared" si="58"/>
        <v/>
      </c>
      <c r="FI35" s="255" t="str">
        <f t="shared" si="58"/>
        <v/>
      </c>
      <c r="FJ35" s="255" t="str">
        <f t="shared" si="58"/>
        <v/>
      </c>
      <c r="FK35" s="255" t="str">
        <f t="shared" si="58"/>
        <v/>
      </c>
      <c r="FL35" s="255" t="str">
        <f t="shared" si="58"/>
        <v/>
      </c>
      <c r="FM35" s="255" t="str">
        <f t="shared" si="58"/>
        <v/>
      </c>
      <c r="FN35" s="255" t="str">
        <f t="shared" si="58"/>
        <v/>
      </c>
      <c r="FO35" s="255" t="str">
        <f t="shared" si="58"/>
        <v/>
      </c>
      <c r="FP35" s="255" t="str">
        <f t="shared" si="58"/>
        <v/>
      </c>
      <c r="FQ35" s="255" t="str">
        <f t="shared" si="58"/>
        <v/>
      </c>
      <c r="FR35" s="255" t="str">
        <f t="shared" si="59"/>
        <v/>
      </c>
      <c r="FS35" s="255" t="str">
        <f t="shared" si="59"/>
        <v/>
      </c>
      <c r="FT35" s="255" t="str">
        <f t="shared" si="59"/>
        <v/>
      </c>
      <c r="FU35" s="255" t="str">
        <f t="shared" si="59"/>
        <v/>
      </c>
      <c r="FV35" s="171"/>
      <c r="FW35" s="255" t="str">
        <f t="shared" si="60"/>
        <v/>
      </c>
      <c r="FX35" s="255" t="str">
        <f t="shared" si="60"/>
        <v/>
      </c>
      <c r="FY35" s="255" t="str">
        <f t="shared" si="60"/>
        <v/>
      </c>
      <c r="FZ35" s="255" t="str">
        <f t="shared" si="60"/>
        <v/>
      </c>
      <c r="GA35" s="255" t="str">
        <f t="shared" si="60"/>
        <v/>
      </c>
      <c r="GB35" s="255" t="str">
        <f t="shared" si="60"/>
        <v/>
      </c>
      <c r="GC35" s="255" t="str">
        <f t="shared" si="60"/>
        <v/>
      </c>
      <c r="GD35" s="255" t="str">
        <f t="shared" si="60"/>
        <v/>
      </c>
      <c r="GE35" s="255" t="str">
        <f t="shared" si="60"/>
        <v/>
      </c>
      <c r="GF35" s="255" t="str">
        <f t="shared" si="60"/>
        <v/>
      </c>
      <c r="GG35" s="255" t="str">
        <f t="shared" si="60"/>
        <v/>
      </c>
      <c r="GH35" s="255" t="str">
        <f t="shared" si="60"/>
        <v/>
      </c>
      <c r="GI35" s="255" t="str">
        <f t="shared" si="60"/>
        <v/>
      </c>
      <c r="GJ35" s="255" t="str">
        <f t="shared" si="60"/>
        <v/>
      </c>
      <c r="GK35" s="255" t="str">
        <f t="shared" si="60"/>
        <v/>
      </c>
      <c r="GL35" s="255" t="str">
        <f t="shared" si="60"/>
        <v/>
      </c>
      <c r="GM35" s="255" t="str">
        <f t="shared" si="61"/>
        <v/>
      </c>
      <c r="GN35" s="255" t="str">
        <f t="shared" si="61"/>
        <v/>
      </c>
      <c r="GO35" s="255" t="str">
        <f t="shared" si="61"/>
        <v/>
      </c>
      <c r="GP35" s="255" t="str">
        <f t="shared" si="61"/>
        <v/>
      </c>
      <c r="GQ35" s="171"/>
      <c r="GR35" s="255" t="str">
        <f t="shared" si="62"/>
        <v/>
      </c>
      <c r="GS35" s="255" t="str">
        <f t="shared" si="62"/>
        <v/>
      </c>
      <c r="GT35" s="255" t="str">
        <f t="shared" si="62"/>
        <v/>
      </c>
      <c r="GU35" s="255" t="str">
        <f t="shared" si="62"/>
        <v/>
      </c>
      <c r="GV35" s="255" t="str">
        <f t="shared" si="62"/>
        <v/>
      </c>
      <c r="GW35" s="255" t="str">
        <f t="shared" si="62"/>
        <v/>
      </c>
      <c r="GX35" s="255" t="str">
        <f t="shared" si="62"/>
        <v/>
      </c>
      <c r="GY35" s="255" t="str">
        <f t="shared" si="62"/>
        <v/>
      </c>
      <c r="GZ35" s="255" t="str">
        <f t="shared" si="62"/>
        <v/>
      </c>
      <c r="HA35" s="255" t="str">
        <f t="shared" si="62"/>
        <v/>
      </c>
      <c r="HB35" s="255" t="str">
        <f t="shared" si="62"/>
        <v/>
      </c>
      <c r="HC35" s="255" t="str">
        <f t="shared" si="62"/>
        <v/>
      </c>
      <c r="HD35" s="255" t="str">
        <f t="shared" si="62"/>
        <v/>
      </c>
      <c r="HE35" s="255" t="str">
        <f t="shared" si="62"/>
        <v/>
      </c>
      <c r="HF35" s="255" t="str">
        <f t="shared" si="62"/>
        <v/>
      </c>
      <c r="HG35" s="255" t="str">
        <f t="shared" si="62"/>
        <v/>
      </c>
      <c r="HH35" s="255" t="str">
        <f t="shared" si="63"/>
        <v/>
      </c>
      <c r="HI35" s="255" t="str">
        <f t="shared" si="63"/>
        <v/>
      </c>
      <c r="HJ35" s="255" t="str">
        <f t="shared" si="63"/>
        <v/>
      </c>
      <c r="HK35" s="255" t="str">
        <f t="shared" si="63"/>
        <v/>
      </c>
    </row>
    <row r="36" spans="1:219" s="59" customFormat="1" ht="15.95" customHeight="1" x14ac:dyDescent="0.25">
      <c r="A36" s="600" t="s">
        <v>177</v>
      </c>
      <c r="B36" s="601"/>
      <c r="C36" s="601"/>
      <c r="D36" s="601"/>
      <c r="E36" s="601"/>
      <c r="F36" s="601"/>
      <c r="G36" s="601"/>
      <c r="H36" s="601"/>
      <c r="I36" s="601"/>
      <c r="J36" s="601"/>
      <c r="K36" s="601"/>
      <c r="L36" s="601"/>
      <c r="M36" s="601"/>
      <c r="N36" s="601"/>
      <c r="O36" s="601"/>
      <c r="P36" s="601"/>
      <c r="Q36" s="601"/>
      <c r="R36" s="601"/>
      <c r="S36" s="601"/>
      <c r="T36" s="601"/>
      <c r="U36" s="601"/>
      <c r="V36" s="601"/>
      <c r="W36" s="601"/>
      <c r="X36" s="601"/>
      <c r="Y36" s="601"/>
      <c r="Z36" s="601"/>
      <c r="AA36" s="601"/>
      <c r="AB36" s="601"/>
      <c r="AC36" s="601"/>
      <c r="AD36" s="601"/>
      <c r="AE36" s="601"/>
      <c r="AF36" s="601"/>
      <c r="AG36" s="601"/>
      <c r="AH36" s="601"/>
      <c r="AI36" s="601"/>
      <c r="AJ36" s="601"/>
      <c r="AK36" s="601"/>
      <c r="AL36" s="601"/>
      <c r="AM36" s="601"/>
      <c r="AN36" s="601"/>
      <c r="AO36" s="601"/>
      <c r="AP36" s="601"/>
      <c r="AQ36" s="601"/>
      <c r="AR36" s="601"/>
      <c r="AS36" s="601"/>
      <c r="AT36" s="601"/>
      <c r="AU36" s="601"/>
      <c r="AV36" s="601"/>
      <c r="AW36" s="601"/>
      <c r="AX36" s="601"/>
      <c r="AY36" s="601"/>
      <c r="AZ36" s="601"/>
      <c r="BA36" s="601"/>
      <c r="BB36" s="601"/>
      <c r="BC36" s="161"/>
      <c r="BD36" s="161"/>
      <c r="BE36" s="161"/>
      <c r="BF36" s="161"/>
      <c r="BG36" s="161"/>
      <c r="BH36" s="161"/>
      <c r="BI36" s="161"/>
      <c r="BJ36" s="161"/>
      <c r="BK36" s="161"/>
      <c r="BL36" s="161"/>
      <c r="BM36" s="161"/>
      <c r="BN36" s="161"/>
      <c r="BO36" s="161"/>
      <c r="BP36" s="161"/>
      <c r="BQ36" s="161"/>
      <c r="BR36" s="161"/>
      <c r="BS36" s="161"/>
      <c r="BT36" s="161"/>
      <c r="BU36" s="161"/>
      <c r="BV36" s="161"/>
      <c r="BW36" s="161"/>
      <c r="BX36" s="161"/>
      <c r="BY36" s="161"/>
      <c r="BZ36" s="161"/>
      <c r="CA36" s="161"/>
      <c r="CB36" s="161"/>
      <c r="CC36" s="161"/>
      <c r="CD36" s="161"/>
      <c r="CE36" s="161"/>
      <c r="CF36" s="161"/>
      <c r="CG36" s="161"/>
      <c r="CH36" s="161"/>
      <c r="CI36" s="161"/>
      <c r="CJ36" s="161"/>
      <c r="CK36" s="161"/>
      <c r="CL36" s="161"/>
      <c r="CM36" s="161"/>
      <c r="CN36" s="161"/>
      <c r="CO36" s="161"/>
      <c r="CP36" s="161"/>
      <c r="CQ36" s="161"/>
      <c r="CR36" s="161"/>
      <c r="CS36" s="161"/>
      <c r="CT36" s="161"/>
      <c r="CU36" s="161"/>
      <c r="CV36" s="161"/>
      <c r="CW36" s="161"/>
      <c r="CX36" s="161"/>
      <c r="CY36" s="161"/>
      <c r="CZ36" s="161"/>
      <c r="DA36" s="161"/>
      <c r="DB36" s="161"/>
      <c r="DC36" s="161"/>
      <c r="DD36" s="161"/>
      <c r="DE36" s="161"/>
      <c r="DF36" s="161"/>
      <c r="DG36" s="161"/>
      <c r="DH36" s="161"/>
      <c r="DI36" s="161"/>
      <c r="DJ36" s="162"/>
      <c r="DL36" s="255" t="str">
        <f t="shared" ref="DL36:EA40" si="64">IFERROR(SEARCH(" "&amp;DL$11&amp;" "," "&amp;$C36&amp;" "),"")</f>
        <v/>
      </c>
      <c r="DM36" s="255" t="str">
        <f t="shared" si="64"/>
        <v/>
      </c>
      <c r="DN36" s="255" t="str">
        <f t="shared" si="64"/>
        <v/>
      </c>
      <c r="DO36" s="255" t="str">
        <f t="shared" si="64"/>
        <v/>
      </c>
      <c r="DP36" s="255" t="str">
        <f t="shared" si="64"/>
        <v/>
      </c>
      <c r="DQ36" s="255" t="str">
        <f t="shared" si="64"/>
        <v/>
      </c>
      <c r="DR36" s="255" t="str">
        <f t="shared" si="64"/>
        <v/>
      </c>
      <c r="DS36" s="255" t="str">
        <f t="shared" si="64"/>
        <v/>
      </c>
      <c r="DT36" s="255" t="str">
        <f t="shared" si="64"/>
        <v/>
      </c>
      <c r="DU36" s="255" t="str">
        <f t="shared" si="64"/>
        <v/>
      </c>
      <c r="DV36" s="255" t="str">
        <f t="shared" si="64"/>
        <v/>
      </c>
      <c r="DW36" s="255" t="str">
        <f t="shared" si="64"/>
        <v/>
      </c>
      <c r="DX36" s="255" t="str">
        <f t="shared" si="64"/>
        <v/>
      </c>
      <c r="DY36" s="255" t="str">
        <f t="shared" si="64"/>
        <v/>
      </c>
      <c r="DZ36" s="255" t="str">
        <f t="shared" si="64"/>
        <v/>
      </c>
      <c r="EA36" s="255" t="str">
        <f t="shared" si="64"/>
        <v/>
      </c>
      <c r="EB36" s="255" t="str">
        <f t="shared" ref="EB36:EE40" si="65">IFERROR(SEARCH(" "&amp;EB$11&amp;" "," "&amp;$C36&amp;" "),"")</f>
        <v/>
      </c>
      <c r="EC36" s="255" t="str">
        <f t="shared" si="65"/>
        <v/>
      </c>
      <c r="ED36" s="255" t="str">
        <f t="shared" si="65"/>
        <v/>
      </c>
      <c r="EE36" s="255" t="str">
        <f t="shared" si="65"/>
        <v/>
      </c>
      <c r="EF36" s="171"/>
      <c r="EG36" s="255" t="str">
        <f t="shared" ref="EG36:EV40" si="66">IFERROR(SEARCH(" "&amp;EG$11&amp;" "," "&amp;$D36&amp;" "),"")</f>
        <v/>
      </c>
      <c r="EH36" s="255" t="str">
        <f t="shared" si="66"/>
        <v/>
      </c>
      <c r="EI36" s="255" t="str">
        <f t="shared" si="66"/>
        <v/>
      </c>
      <c r="EJ36" s="255" t="str">
        <f t="shared" si="66"/>
        <v/>
      </c>
      <c r="EK36" s="255" t="str">
        <f t="shared" si="66"/>
        <v/>
      </c>
      <c r="EL36" s="255" t="str">
        <f t="shared" si="66"/>
        <v/>
      </c>
      <c r="EM36" s="255" t="str">
        <f t="shared" si="66"/>
        <v/>
      </c>
      <c r="EN36" s="255" t="str">
        <f t="shared" si="66"/>
        <v/>
      </c>
      <c r="EO36" s="255" t="str">
        <f t="shared" si="66"/>
        <v/>
      </c>
      <c r="EP36" s="255" t="str">
        <f t="shared" si="66"/>
        <v/>
      </c>
      <c r="EQ36" s="255" t="str">
        <f t="shared" si="66"/>
        <v/>
      </c>
      <c r="ER36" s="255" t="str">
        <f t="shared" si="66"/>
        <v/>
      </c>
      <c r="ES36" s="255" t="str">
        <f t="shared" si="66"/>
        <v/>
      </c>
      <c r="ET36" s="255" t="str">
        <f t="shared" si="66"/>
        <v/>
      </c>
      <c r="EU36" s="255" t="str">
        <f t="shared" si="66"/>
        <v/>
      </c>
      <c r="EV36" s="255" t="str">
        <f t="shared" si="66"/>
        <v/>
      </c>
      <c r="EW36" s="255" t="str">
        <f t="shared" ref="EW36:EZ40" si="67">IFERROR(SEARCH(" "&amp;EW$11&amp;" "," "&amp;$D36&amp;" "),"")</f>
        <v/>
      </c>
      <c r="EX36" s="255" t="str">
        <f t="shared" si="67"/>
        <v/>
      </c>
      <c r="EY36" s="255" t="str">
        <f t="shared" si="67"/>
        <v/>
      </c>
      <c r="EZ36" s="255" t="str">
        <f t="shared" si="67"/>
        <v/>
      </c>
      <c r="FA36" s="171"/>
      <c r="FB36" s="255" t="str">
        <f t="shared" ref="FB36:FQ40" si="68">IFERROR(SEARCH(" "&amp;FB$11&amp;" "," "&amp;$E36&amp;" "),"")</f>
        <v/>
      </c>
      <c r="FC36" s="255" t="str">
        <f t="shared" si="68"/>
        <v/>
      </c>
      <c r="FD36" s="255" t="str">
        <f t="shared" si="68"/>
        <v/>
      </c>
      <c r="FE36" s="255" t="str">
        <f t="shared" si="68"/>
        <v/>
      </c>
      <c r="FF36" s="255" t="str">
        <f t="shared" si="68"/>
        <v/>
      </c>
      <c r="FG36" s="255" t="str">
        <f t="shared" si="68"/>
        <v/>
      </c>
      <c r="FH36" s="255" t="str">
        <f t="shared" si="68"/>
        <v/>
      </c>
      <c r="FI36" s="255" t="str">
        <f t="shared" si="68"/>
        <v/>
      </c>
      <c r="FJ36" s="255" t="str">
        <f t="shared" si="68"/>
        <v/>
      </c>
      <c r="FK36" s="255" t="str">
        <f t="shared" si="68"/>
        <v/>
      </c>
      <c r="FL36" s="255" t="str">
        <f t="shared" si="68"/>
        <v/>
      </c>
      <c r="FM36" s="255" t="str">
        <f t="shared" si="68"/>
        <v/>
      </c>
      <c r="FN36" s="255" t="str">
        <f t="shared" si="68"/>
        <v/>
      </c>
      <c r="FO36" s="255" t="str">
        <f t="shared" si="68"/>
        <v/>
      </c>
      <c r="FP36" s="255" t="str">
        <f t="shared" si="68"/>
        <v/>
      </c>
      <c r="FQ36" s="255" t="str">
        <f t="shared" si="68"/>
        <v/>
      </c>
      <c r="FR36" s="255" t="str">
        <f t="shared" ref="FR36:FU40" si="69">IFERROR(SEARCH(" "&amp;FR$11&amp;" "," "&amp;$E36&amp;" "),"")</f>
        <v/>
      </c>
      <c r="FS36" s="255" t="str">
        <f t="shared" si="69"/>
        <v/>
      </c>
      <c r="FT36" s="255" t="str">
        <f t="shared" si="69"/>
        <v/>
      </c>
      <c r="FU36" s="255" t="str">
        <f t="shared" si="69"/>
        <v/>
      </c>
      <c r="FV36" s="171"/>
      <c r="FW36" s="255" t="str">
        <f t="shared" ref="FW36:GL40" si="70">IFERROR(SEARCH(" "&amp;FW$11&amp;" "," "&amp;$F36&amp;" "),"")</f>
        <v/>
      </c>
      <c r="FX36" s="255" t="str">
        <f t="shared" si="70"/>
        <v/>
      </c>
      <c r="FY36" s="255" t="str">
        <f t="shared" si="70"/>
        <v/>
      </c>
      <c r="FZ36" s="255" t="str">
        <f t="shared" si="70"/>
        <v/>
      </c>
      <c r="GA36" s="255" t="str">
        <f t="shared" si="70"/>
        <v/>
      </c>
      <c r="GB36" s="255" t="str">
        <f t="shared" si="70"/>
        <v/>
      </c>
      <c r="GC36" s="255" t="str">
        <f t="shared" si="70"/>
        <v/>
      </c>
      <c r="GD36" s="255" t="str">
        <f t="shared" si="70"/>
        <v/>
      </c>
      <c r="GE36" s="255" t="str">
        <f t="shared" si="70"/>
        <v/>
      </c>
      <c r="GF36" s="255" t="str">
        <f t="shared" si="70"/>
        <v/>
      </c>
      <c r="GG36" s="255" t="str">
        <f t="shared" si="70"/>
        <v/>
      </c>
      <c r="GH36" s="255" t="str">
        <f t="shared" si="70"/>
        <v/>
      </c>
      <c r="GI36" s="255" t="str">
        <f t="shared" si="70"/>
        <v/>
      </c>
      <c r="GJ36" s="255" t="str">
        <f t="shared" si="70"/>
        <v/>
      </c>
      <c r="GK36" s="255" t="str">
        <f t="shared" si="70"/>
        <v/>
      </c>
      <c r="GL36" s="255" t="str">
        <f t="shared" si="70"/>
        <v/>
      </c>
      <c r="GM36" s="255" t="str">
        <f t="shared" ref="GM36:GP40" si="71">IFERROR(SEARCH(" "&amp;GM$11&amp;" "," "&amp;$F36&amp;" "),"")</f>
        <v/>
      </c>
      <c r="GN36" s="255" t="str">
        <f t="shared" si="71"/>
        <v/>
      </c>
      <c r="GO36" s="255" t="str">
        <f t="shared" si="71"/>
        <v/>
      </c>
      <c r="GP36" s="255" t="str">
        <f t="shared" si="71"/>
        <v/>
      </c>
      <c r="GQ36" s="171"/>
      <c r="GR36" s="255" t="str">
        <f t="shared" ref="GR36:HG40" si="72">IFERROR(SEARCH(" "&amp;GR$11&amp;" "," "&amp;$G36&amp;" "),"")</f>
        <v/>
      </c>
      <c r="GS36" s="255" t="str">
        <f t="shared" si="72"/>
        <v/>
      </c>
      <c r="GT36" s="255" t="str">
        <f t="shared" si="72"/>
        <v/>
      </c>
      <c r="GU36" s="255" t="str">
        <f t="shared" si="72"/>
        <v/>
      </c>
      <c r="GV36" s="255" t="str">
        <f t="shared" si="72"/>
        <v/>
      </c>
      <c r="GW36" s="255" t="str">
        <f t="shared" si="72"/>
        <v/>
      </c>
      <c r="GX36" s="255" t="str">
        <f t="shared" si="72"/>
        <v/>
      </c>
      <c r="GY36" s="255" t="str">
        <f t="shared" si="72"/>
        <v/>
      </c>
      <c r="GZ36" s="255" t="str">
        <f t="shared" si="72"/>
        <v/>
      </c>
      <c r="HA36" s="255" t="str">
        <f t="shared" si="72"/>
        <v/>
      </c>
      <c r="HB36" s="255" t="str">
        <f t="shared" si="72"/>
        <v/>
      </c>
      <c r="HC36" s="255" t="str">
        <f t="shared" si="72"/>
        <v/>
      </c>
      <c r="HD36" s="255" t="str">
        <f t="shared" si="72"/>
        <v/>
      </c>
      <c r="HE36" s="255" t="str">
        <f t="shared" si="72"/>
        <v/>
      </c>
      <c r="HF36" s="255" t="str">
        <f t="shared" si="72"/>
        <v/>
      </c>
      <c r="HG36" s="255" t="str">
        <f t="shared" si="72"/>
        <v/>
      </c>
      <c r="HH36" s="255" t="str">
        <f t="shared" ref="HH36:HK40" si="73">IFERROR(SEARCH(" "&amp;HH$11&amp;" "," "&amp;$G36&amp;" "),"")</f>
        <v/>
      </c>
      <c r="HI36" s="255" t="str">
        <f t="shared" si="73"/>
        <v/>
      </c>
      <c r="HJ36" s="255" t="str">
        <f t="shared" si="73"/>
        <v/>
      </c>
      <c r="HK36" s="255" t="str">
        <f t="shared" si="73"/>
        <v/>
      </c>
    </row>
    <row r="37" spans="1:219" s="59" customFormat="1" ht="15.95" customHeight="1" x14ac:dyDescent="0.25">
      <c r="A37" s="155" t="s">
        <v>106</v>
      </c>
      <c r="B37" s="143" t="s">
        <v>178</v>
      </c>
      <c r="C37" s="52"/>
      <c r="D37" s="53">
        <v>3</v>
      </c>
      <c r="E37" s="54"/>
      <c r="F37" s="160"/>
      <c r="G37" s="55">
        <v>3</v>
      </c>
      <c r="H37" s="275">
        <v>4</v>
      </c>
      <c r="I37" s="276">
        <f>H37*30</f>
        <v>120</v>
      </c>
      <c r="J37" s="277">
        <v>48</v>
      </c>
      <c r="K37" s="277">
        <v>32</v>
      </c>
      <c r="L37" s="277">
        <v>16</v>
      </c>
      <c r="M37" s="277">
        <f>IF(Т_РВО="Перший бакалаврський",IF(Т_ФН="денна",R37*$S$2+W37*$X$2+AB37*$AC$2+AG37*$AH$2+AL37*$AM$2+AQ37*$AR$2+AV37*$AW$2+BA37*$BB$2+BF37*$BG$2+BK37*$BL$2+BP37*$BQ$2+BU37*$BV$2+BZ37*$CA$2+CE37*$CF$2,R37+W37+AB37+AG37+AL37+AQ37+AV37+BA37+BF37+BK37+BP37+BU37+BZ37+CE37+CJ37+CO37+CT37+CY37+DD37+DI37),IF(Т_ФН="денна",R37*$S$2+W37*$X$2+AB37*$AC$2+AG37*$AH$2+AL37*$AM$2+AQ37*$AR$2+AV37*$AW$2+BA37*$BB$2,R37+W37+AB37+AG37+AL37+AQ37+AV37+BA37))</f>
        <v>0</v>
      </c>
      <c r="N37" s="292">
        <f>I37-J37</f>
        <v>72</v>
      </c>
      <c r="O37" s="293">
        <f>P37+Q37+R37</f>
        <v>0</v>
      </c>
      <c r="P37" s="280"/>
      <c r="Q37" s="280"/>
      <c r="R37" s="280"/>
      <c r="S37" s="281"/>
      <c r="T37" s="293">
        <f>U37+V37+W37</f>
        <v>0</v>
      </c>
      <c r="U37" s="280"/>
      <c r="V37" s="280"/>
      <c r="W37" s="280"/>
      <c r="X37" s="281"/>
      <c r="Y37" s="293">
        <v>5</v>
      </c>
      <c r="Z37" s="309">
        <v>3</v>
      </c>
      <c r="AA37" s="309">
        <v>2</v>
      </c>
      <c r="AB37" s="309"/>
      <c r="AC37" s="310">
        <v>4</v>
      </c>
      <c r="AD37" s="293">
        <f>AE37+AF37+AG37</f>
        <v>0</v>
      </c>
      <c r="AE37" s="309"/>
      <c r="AF37" s="309"/>
      <c r="AG37" s="309"/>
      <c r="AH37" s="310"/>
      <c r="AI37" s="293">
        <f>AJ37+AK37+AL37</f>
        <v>0</v>
      </c>
      <c r="AJ37" s="280"/>
      <c r="AK37" s="280"/>
      <c r="AL37" s="280"/>
      <c r="AM37" s="281"/>
      <c r="AN37" s="293">
        <f>AO37+AP37+AQ37</f>
        <v>0</v>
      </c>
      <c r="AO37" s="280"/>
      <c r="AP37" s="280"/>
      <c r="AQ37" s="280"/>
      <c r="AR37" s="281"/>
      <c r="AS37" s="293">
        <f>AT37+AU37+AV37</f>
        <v>0</v>
      </c>
      <c r="AT37" s="280"/>
      <c r="AU37" s="280"/>
      <c r="AV37" s="280"/>
      <c r="AW37" s="281"/>
      <c r="AX37" s="293">
        <f>AY37+AZ37+BA37</f>
        <v>0</v>
      </c>
      <c r="AY37" s="280"/>
      <c r="AZ37" s="280"/>
      <c r="BA37" s="280"/>
      <c r="BB37" s="281"/>
      <c r="BC37" s="240">
        <f>BD37+BE37+BF37</f>
        <v>0</v>
      </c>
      <c r="BD37" s="225"/>
      <c r="BE37" s="225"/>
      <c r="BF37" s="225"/>
      <c r="BG37" s="57"/>
      <c r="BH37" s="240">
        <f>BI37+BJ37+BK37</f>
        <v>0</v>
      </c>
      <c r="BI37" s="225"/>
      <c r="BJ37" s="225"/>
      <c r="BK37" s="225"/>
      <c r="BL37" s="57"/>
      <c r="BM37" s="240">
        <f>BN37+BO37+BP37</f>
        <v>0</v>
      </c>
      <c r="BN37" s="225"/>
      <c r="BO37" s="225"/>
      <c r="BP37" s="225"/>
      <c r="BQ37" s="57"/>
      <c r="BR37" s="240">
        <f>BS37+BT37+BU37</f>
        <v>0</v>
      </c>
      <c r="BS37" s="225"/>
      <c r="BT37" s="225"/>
      <c r="BU37" s="225"/>
      <c r="BV37" s="57"/>
      <c r="BW37" s="240">
        <f>BX37+BY37+BZ37</f>
        <v>0</v>
      </c>
      <c r="BX37" s="225"/>
      <c r="BY37" s="225"/>
      <c r="BZ37" s="225"/>
      <c r="CA37" s="57"/>
      <c r="CB37" s="240">
        <f>CC37+CD37+CE37</f>
        <v>0</v>
      </c>
      <c r="CC37" s="225"/>
      <c r="CD37" s="225"/>
      <c r="CE37" s="225"/>
      <c r="CF37" s="57"/>
      <c r="CG37" s="240">
        <f>CH37+CI37+CJ37</f>
        <v>0</v>
      </c>
      <c r="CH37" s="225"/>
      <c r="CI37" s="225"/>
      <c r="CJ37" s="225"/>
      <c r="CK37" s="57"/>
      <c r="CL37" s="240">
        <f>CM37+CN37+CO37</f>
        <v>0</v>
      </c>
      <c r="CM37" s="225"/>
      <c r="CN37" s="225"/>
      <c r="CO37" s="225"/>
      <c r="CP37" s="240">
        <f>CQ37+CR37+CS37</f>
        <v>0</v>
      </c>
      <c r="CQ37" s="56"/>
      <c r="CR37" s="225"/>
      <c r="CS37" s="225"/>
      <c r="CT37" s="225"/>
      <c r="CU37" s="57"/>
      <c r="CV37" s="240">
        <f>CW37+CX37+CY37</f>
        <v>0</v>
      </c>
      <c r="CW37" s="225"/>
      <c r="CX37" s="225"/>
      <c r="CY37" s="225"/>
      <c r="CZ37" s="57"/>
      <c r="DA37" s="240">
        <f>DB37+DC37+DD37</f>
        <v>0</v>
      </c>
      <c r="DB37" s="225"/>
      <c r="DC37" s="225"/>
      <c r="DD37" s="225"/>
      <c r="DE37" s="57"/>
      <c r="DF37" s="240">
        <f>DG37+DH37+DI37</f>
        <v>0</v>
      </c>
      <c r="DG37" s="225"/>
      <c r="DH37" s="225"/>
      <c r="DI37" s="225"/>
      <c r="DJ37" s="66"/>
      <c r="DL37" s="255" t="str">
        <f t="shared" si="64"/>
        <v/>
      </c>
      <c r="DM37" s="255" t="str">
        <f t="shared" si="64"/>
        <v/>
      </c>
      <c r="DN37" s="255" t="str">
        <f t="shared" si="64"/>
        <v/>
      </c>
      <c r="DO37" s="255" t="str">
        <f t="shared" si="64"/>
        <v/>
      </c>
      <c r="DP37" s="255" t="str">
        <f t="shared" si="64"/>
        <v/>
      </c>
      <c r="DQ37" s="255" t="str">
        <f t="shared" si="64"/>
        <v/>
      </c>
      <c r="DR37" s="255" t="str">
        <f t="shared" si="64"/>
        <v/>
      </c>
      <c r="DS37" s="255" t="str">
        <f t="shared" si="64"/>
        <v/>
      </c>
      <c r="DT37" s="255" t="str">
        <f t="shared" si="64"/>
        <v/>
      </c>
      <c r="DU37" s="255" t="str">
        <f t="shared" si="64"/>
        <v/>
      </c>
      <c r="DV37" s="255" t="str">
        <f t="shared" si="64"/>
        <v/>
      </c>
      <c r="DW37" s="255" t="str">
        <f t="shared" si="64"/>
        <v/>
      </c>
      <c r="DX37" s="255" t="str">
        <f t="shared" si="64"/>
        <v/>
      </c>
      <c r="DY37" s="255" t="str">
        <f t="shared" si="64"/>
        <v/>
      </c>
      <c r="DZ37" s="255" t="str">
        <f t="shared" si="64"/>
        <v/>
      </c>
      <c r="EA37" s="255" t="str">
        <f t="shared" si="64"/>
        <v/>
      </c>
      <c r="EB37" s="255" t="str">
        <f t="shared" si="65"/>
        <v/>
      </c>
      <c r="EC37" s="255" t="str">
        <f t="shared" si="65"/>
        <v/>
      </c>
      <c r="ED37" s="255" t="str">
        <f t="shared" si="65"/>
        <v/>
      </c>
      <c r="EE37" s="255" t="str">
        <f t="shared" si="65"/>
        <v/>
      </c>
      <c r="EF37" s="171"/>
      <c r="EG37" s="255" t="str">
        <f t="shared" si="66"/>
        <v/>
      </c>
      <c r="EH37" s="255" t="str">
        <f t="shared" si="66"/>
        <v/>
      </c>
      <c r="EI37" s="255">
        <f t="shared" si="66"/>
        <v>1</v>
      </c>
      <c r="EJ37" s="255" t="str">
        <f t="shared" si="66"/>
        <v/>
      </c>
      <c r="EK37" s="255" t="str">
        <f t="shared" si="66"/>
        <v/>
      </c>
      <c r="EL37" s="255" t="str">
        <f t="shared" si="66"/>
        <v/>
      </c>
      <c r="EM37" s="255" t="str">
        <f t="shared" si="66"/>
        <v/>
      </c>
      <c r="EN37" s="255" t="str">
        <f t="shared" si="66"/>
        <v/>
      </c>
      <c r="EO37" s="255" t="str">
        <f t="shared" si="66"/>
        <v/>
      </c>
      <c r="EP37" s="255" t="str">
        <f t="shared" si="66"/>
        <v/>
      </c>
      <c r="EQ37" s="255" t="str">
        <f t="shared" si="66"/>
        <v/>
      </c>
      <c r="ER37" s="255" t="str">
        <f t="shared" si="66"/>
        <v/>
      </c>
      <c r="ES37" s="255" t="str">
        <f t="shared" si="66"/>
        <v/>
      </c>
      <c r="ET37" s="255" t="str">
        <f t="shared" si="66"/>
        <v/>
      </c>
      <c r="EU37" s="255" t="str">
        <f t="shared" si="66"/>
        <v/>
      </c>
      <c r="EV37" s="255" t="str">
        <f t="shared" si="66"/>
        <v/>
      </c>
      <c r="EW37" s="255" t="str">
        <f t="shared" si="67"/>
        <v/>
      </c>
      <c r="EX37" s="255" t="str">
        <f t="shared" si="67"/>
        <v/>
      </c>
      <c r="EY37" s="255" t="str">
        <f t="shared" si="67"/>
        <v/>
      </c>
      <c r="EZ37" s="255" t="str">
        <f t="shared" si="67"/>
        <v/>
      </c>
      <c r="FA37" s="171"/>
      <c r="FB37" s="255" t="str">
        <f t="shared" si="68"/>
        <v/>
      </c>
      <c r="FC37" s="255" t="str">
        <f t="shared" si="68"/>
        <v/>
      </c>
      <c r="FD37" s="255" t="str">
        <f t="shared" si="68"/>
        <v/>
      </c>
      <c r="FE37" s="255" t="str">
        <f t="shared" si="68"/>
        <v/>
      </c>
      <c r="FF37" s="255" t="str">
        <f t="shared" si="68"/>
        <v/>
      </c>
      <c r="FG37" s="255" t="str">
        <f t="shared" si="68"/>
        <v/>
      </c>
      <c r="FH37" s="255" t="str">
        <f t="shared" si="68"/>
        <v/>
      </c>
      <c r="FI37" s="255" t="str">
        <f t="shared" si="68"/>
        <v/>
      </c>
      <c r="FJ37" s="255" t="str">
        <f t="shared" si="68"/>
        <v/>
      </c>
      <c r="FK37" s="255" t="str">
        <f t="shared" si="68"/>
        <v/>
      </c>
      <c r="FL37" s="255" t="str">
        <f t="shared" si="68"/>
        <v/>
      </c>
      <c r="FM37" s="255" t="str">
        <f t="shared" si="68"/>
        <v/>
      </c>
      <c r="FN37" s="255" t="str">
        <f t="shared" si="68"/>
        <v/>
      </c>
      <c r="FO37" s="255" t="str">
        <f t="shared" si="68"/>
        <v/>
      </c>
      <c r="FP37" s="255" t="str">
        <f t="shared" si="68"/>
        <v/>
      </c>
      <c r="FQ37" s="255" t="str">
        <f t="shared" si="68"/>
        <v/>
      </c>
      <c r="FR37" s="255" t="str">
        <f t="shared" si="69"/>
        <v/>
      </c>
      <c r="FS37" s="255" t="str">
        <f t="shared" si="69"/>
        <v/>
      </c>
      <c r="FT37" s="255" t="str">
        <f t="shared" si="69"/>
        <v/>
      </c>
      <c r="FU37" s="255" t="str">
        <f t="shared" si="69"/>
        <v/>
      </c>
      <c r="FV37" s="171"/>
      <c r="FW37" s="255" t="str">
        <f t="shared" si="70"/>
        <v/>
      </c>
      <c r="FX37" s="255" t="str">
        <f t="shared" si="70"/>
        <v/>
      </c>
      <c r="FY37" s="255" t="str">
        <f t="shared" si="70"/>
        <v/>
      </c>
      <c r="FZ37" s="255" t="str">
        <f t="shared" si="70"/>
        <v/>
      </c>
      <c r="GA37" s="255" t="str">
        <f t="shared" si="70"/>
        <v/>
      </c>
      <c r="GB37" s="255" t="str">
        <f t="shared" si="70"/>
        <v/>
      </c>
      <c r="GC37" s="255" t="str">
        <f t="shared" si="70"/>
        <v/>
      </c>
      <c r="GD37" s="255" t="str">
        <f t="shared" si="70"/>
        <v/>
      </c>
      <c r="GE37" s="255" t="str">
        <f t="shared" si="70"/>
        <v/>
      </c>
      <c r="GF37" s="255" t="str">
        <f t="shared" si="70"/>
        <v/>
      </c>
      <c r="GG37" s="255" t="str">
        <f t="shared" si="70"/>
        <v/>
      </c>
      <c r="GH37" s="255" t="str">
        <f t="shared" si="70"/>
        <v/>
      </c>
      <c r="GI37" s="255" t="str">
        <f t="shared" si="70"/>
        <v/>
      </c>
      <c r="GJ37" s="255" t="str">
        <f t="shared" si="70"/>
        <v/>
      </c>
      <c r="GK37" s="255" t="str">
        <f t="shared" si="70"/>
        <v/>
      </c>
      <c r="GL37" s="255" t="str">
        <f t="shared" si="70"/>
        <v/>
      </c>
      <c r="GM37" s="255" t="str">
        <f t="shared" si="71"/>
        <v/>
      </c>
      <c r="GN37" s="255" t="str">
        <f t="shared" si="71"/>
        <v/>
      </c>
      <c r="GO37" s="255" t="str">
        <f t="shared" si="71"/>
        <v/>
      </c>
      <c r="GP37" s="255" t="str">
        <f t="shared" si="71"/>
        <v/>
      </c>
      <c r="GQ37" s="171"/>
      <c r="GR37" s="255" t="str">
        <f t="shared" si="72"/>
        <v/>
      </c>
      <c r="GS37" s="255" t="str">
        <f t="shared" si="72"/>
        <v/>
      </c>
      <c r="GT37" s="255">
        <f t="shared" si="72"/>
        <v>1</v>
      </c>
      <c r="GU37" s="255" t="str">
        <f t="shared" si="72"/>
        <v/>
      </c>
      <c r="GV37" s="255" t="str">
        <f t="shared" si="72"/>
        <v/>
      </c>
      <c r="GW37" s="255" t="str">
        <f t="shared" si="72"/>
        <v/>
      </c>
      <c r="GX37" s="255" t="str">
        <f t="shared" si="72"/>
        <v/>
      </c>
      <c r="GY37" s="255" t="str">
        <f t="shared" si="72"/>
        <v/>
      </c>
      <c r="GZ37" s="255" t="str">
        <f t="shared" si="72"/>
        <v/>
      </c>
      <c r="HA37" s="255" t="str">
        <f t="shared" si="72"/>
        <v/>
      </c>
      <c r="HB37" s="255" t="str">
        <f t="shared" si="72"/>
        <v/>
      </c>
      <c r="HC37" s="255" t="str">
        <f t="shared" si="72"/>
        <v/>
      </c>
      <c r="HD37" s="255" t="str">
        <f t="shared" si="72"/>
        <v/>
      </c>
      <c r="HE37" s="255" t="str">
        <f t="shared" si="72"/>
        <v/>
      </c>
      <c r="HF37" s="255" t="str">
        <f t="shared" si="72"/>
        <v/>
      </c>
      <c r="HG37" s="255" t="str">
        <f t="shared" si="72"/>
        <v/>
      </c>
      <c r="HH37" s="255" t="str">
        <f t="shared" si="73"/>
        <v/>
      </c>
      <c r="HI37" s="255" t="str">
        <f t="shared" si="73"/>
        <v/>
      </c>
      <c r="HJ37" s="255" t="str">
        <f t="shared" si="73"/>
        <v/>
      </c>
      <c r="HK37" s="255" t="str">
        <f t="shared" si="73"/>
        <v/>
      </c>
    </row>
    <row r="38" spans="1:219" s="59" customFormat="1" ht="15.95" customHeight="1" x14ac:dyDescent="0.25">
      <c r="A38" s="155" t="s">
        <v>107</v>
      </c>
      <c r="B38" s="143" t="s">
        <v>191</v>
      </c>
      <c r="C38" s="167"/>
      <c r="D38" s="53">
        <v>3</v>
      </c>
      <c r="E38" s="54"/>
      <c r="F38" s="160"/>
      <c r="G38" s="170"/>
      <c r="H38" s="306">
        <v>4</v>
      </c>
      <c r="I38" s="276">
        <f>H38*30</f>
        <v>120</v>
      </c>
      <c r="J38" s="277">
        <v>48</v>
      </c>
      <c r="K38" s="277">
        <v>32</v>
      </c>
      <c r="L38" s="277">
        <v>16</v>
      </c>
      <c r="M38" s="277">
        <f>IF(Т_РВО="Перший бакалаврський",IF(Т_ФН="денна",R38*$S$2+W38*$X$2+AB38*$AC$2+AG38*$AH$2+AL38*$AM$2+AQ38*$AR$2+AV38*$AW$2+BA38*$BB$2+BF38*$BG$2+BK38*$BL$2+BP38*$BQ$2+BU38*$BV$2+BZ38*$CA$2+CE38*$CF$2,R38+W38+AB38+AG38+AL38+AQ38+AV38+BA38+BF38+BK38+BP38+BU38+BZ38+CE38+CJ38+CO38+CT38+CY38+DD38+DI38),IF(Т_ФН="денна",R38*$S$2+W38*$X$2+AB38*$AC$2+AG38*$AH$2+AL38*$AM$2+AQ38*$AR$2+AV38*$AW$2+BA38*$BB$2,R38+W38+AB38+AG38+AL38+AQ38+AV38+BA38))</f>
        <v>0</v>
      </c>
      <c r="N38" s="292">
        <f>I38-J38</f>
        <v>72</v>
      </c>
      <c r="O38" s="293">
        <f>P38+Q38+R38</f>
        <v>0</v>
      </c>
      <c r="P38" s="280"/>
      <c r="Q38" s="280"/>
      <c r="R38" s="280"/>
      <c r="S38" s="281"/>
      <c r="T38" s="293">
        <f>U38+V38+W38</f>
        <v>0</v>
      </c>
      <c r="U38" s="280"/>
      <c r="V38" s="280"/>
      <c r="W38" s="280"/>
      <c r="X38" s="281"/>
      <c r="Y38" s="293">
        <v>5</v>
      </c>
      <c r="Z38" s="309">
        <v>3</v>
      </c>
      <c r="AA38" s="309">
        <v>2</v>
      </c>
      <c r="AB38" s="309"/>
      <c r="AC38" s="310">
        <v>4</v>
      </c>
      <c r="AD38" s="293">
        <f>AE38+AF38+AG38</f>
        <v>0</v>
      </c>
      <c r="AE38" s="309"/>
      <c r="AF38" s="309"/>
      <c r="AG38" s="309"/>
      <c r="AH38" s="310"/>
      <c r="AI38" s="293">
        <f>AJ38+AK38+AL38</f>
        <v>0</v>
      </c>
      <c r="AJ38" s="280"/>
      <c r="AK38" s="280"/>
      <c r="AL38" s="280"/>
      <c r="AM38" s="281"/>
      <c r="AN38" s="293">
        <f>AO38+AP38+AQ38</f>
        <v>0</v>
      </c>
      <c r="AO38" s="280"/>
      <c r="AP38" s="280"/>
      <c r="AQ38" s="280"/>
      <c r="AR38" s="281"/>
      <c r="AS38" s="293">
        <f>AT38+AU38+AV38</f>
        <v>0</v>
      </c>
      <c r="AT38" s="280"/>
      <c r="AU38" s="280"/>
      <c r="AV38" s="280"/>
      <c r="AW38" s="281"/>
      <c r="AX38" s="293">
        <f>AY38+AZ38+BA38</f>
        <v>0</v>
      </c>
      <c r="AY38" s="280"/>
      <c r="AZ38" s="280"/>
      <c r="BA38" s="280"/>
      <c r="BB38" s="281"/>
      <c r="BC38" s="240">
        <f>BD38+BE38+BF38</f>
        <v>0</v>
      </c>
      <c r="BD38" s="225"/>
      <c r="BE38" s="225"/>
      <c r="BF38" s="225"/>
      <c r="BG38" s="57"/>
      <c r="BH38" s="240">
        <f>BI38+BJ38+BK38</f>
        <v>0</v>
      </c>
      <c r="BI38" s="225"/>
      <c r="BJ38" s="225"/>
      <c r="BK38" s="225"/>
      <c r="BL38" s="57"/>
      <c r="BM38" s="240">
        <f>BN38+BO38+BP38</f>
        <v>0</v>
      </c>
      <c r="BN38" s="225"/>
      <c r="BO38" s="225"/>
      <c r="BP38" s="225"/>
      <c r="BQ38" s="57"/>
      <c r="BR38" s="240">
        <f>BS38+BT38+BU38</f>
        <v>0</v>
      </c>
      <c r="BS38" s="225"/>
      <c r="BT38" s="225"/>
      <c r="BU38" s="225"/>
      <c r="BV38" s="57"/>
      <c r="BW38" s="240">
        <f>BX38+BY38+BZ38</f>
        <v>0</v>
      </c>
      <c r="BX38" s="225"/>
      <c r="BY38" s="225"/>
      <c r="BZ38" s="225"/>
      <c r="CA38" s="57"/>
      <c r="CB38" s="240">
        <f>CC38+CD38+CE38</f>
        <v>0</v>
      </c>
      <c r="CC38" s="225"/>
      <c r="CD38" s="225"/>
      <c r="CE38" s="225"/>
      <c r="CF38" s="57"/>
      <c r="CG38" s="240">
        <f>CH38+CI38+CJ38</f>
        <v>0</v>
      </c>
      <c r="CH38" s="225"/>
      <c r="CI38" s="225"/>
      <c r="CJ38" s="225"/>
      <c r="CK38" s="57"/>
      <c r="CL38" s="240">
        <f>CM38+CN38+CO38</f>
        <v>0</v>
      </c>
      <c r="CM38" s="225"/>
      <c r="CN38" s="225"/>
      <c r="CO38" s="225"/>
      <c r="CP38" s="240">
        <f>CQ38+CR38+CS38</f>
        <v>0</v>
      </c>
      <c r="CQ38" s="56"/>
      <c r="CR38" s="225"/>
      <c r="CS38" s="225"/>
      <c r="CT38" s="225"/>
      <c r="CU38" s="57"/>
      <c r="CV38" s="240">
        <f>CW38+CX38+CY38</f>
        <v>0</v>
      </c>
      <c r="CW38" s="225"/>
      <c r="CX38" s="225"/>
      <c r="CY38" s="225"/>
      <c r="CZ38" s="57"/>
      <c r="DA38" s="240">
        <f>DB38+DC38+DD38</f>
        <v>0</v>
      </c>
      <c r="DB38" s="225"/>
      <c r="DC38" s="225"/>
      <c r="DD38" s="225"/>
      <c r="DE38" s="57"/>
      <c r="DF38" s="240">
        <f>DG38+DH38+DI38</f>
        <v>0</v>
      </c>
      <c r="DG38" s="225"/>
      <c r="DH38" s="225"/>
      <c r="DI38" s="225"/>
      <c r="DJ38" s="66"/>
      <c r="DL38" s="255" t="str">
        <f t="shared" si="64"/>
        <v/>
      </c>
      <c r="DM38" s="255" t="str">
        <f t="shared" si="64"/>
        <v/>
      </c>
      <c r="DN38" s="255" t="str">
        <f t="shared" si="64"/>
        <v/>
      </c>
      <c r="DO38" s="255" t="str">
        <f t="shared" si="64"/>
        <v/>
      </c>
      <c r="DP38" s="255" t="str">
        <f t="shared" si="64"/>
        <v/>
      </c>
      <c r="DQ38" s="255" t="str">
        <f t="shared" si="64"/>
        <v/>
      </c>
      <c r="DR38" s="255" t="str">
        <f t="shared" si="64"/>
        <v/>
      </c>
      <c r="DS38" s="255" t="str">
        <f t="shared" si="64"/>
        <v/>
      </c>
      <c r="DT38" s="255" t="str">
        <f t="shared" si="64"/>
        <v/>
      </c>
      <c r="DU38" s="255" t="str">
        <f t="shared" si="64"/>
        <v/>
      </c>
      <c r="DV38" s="255" t="str">
        <f t="shared" si="64"/>
        <v/>
      </c>
      <c r="DW38" s="255" t="str">
        <f t="shared" si="64"/>
        <v/>
      </c>
      <c r="DX38" s="255" t="str">
        <f t="shared" si="64"/>
        <v/>
      </c>
      <c r="DY38" s="255" t="str">
        <f t="shared" si="64"/>
        <v/>
      </c>
      <c r="DZ38" s="255" t="str">
        <f t="shared" si="64"/>
        <v/>
      </c>
      <c r="EA38" s="255" t="str">
        <f t="shared" si="64"/>
        <v/>
      </c>
      <c r="EB38" s="255" t="str">
        <f t="shared" si="65"/>
        <v/>
      </c>
      <c r="EC38" s="255" t="str">
        <f t="shared" si="65"/>
        <v/>
      </c>
      <c r="ED38" s="255" t="str">
        <f t="shared" si="65"/>
        <v/>
      </c>
      <c r="EE38" s="255" t="str">
        <f t="shared" si="65"/>
        <v/>
      </c>
      <c r="EF38" s="171"/>
      <c r="EG38" s="255" t="str">
        <f t="shared" si="66"/>
        <v/>
      </c>
      <c r="EH38" s="255" t="str">
        <f t="shared" si="66"/>
        <v/>
      </c>
      <c r="EI38" s="255">
        <f t="shared" si="66"/>
        <v>1</v>
      </c>
      <c r="EJ38" s="255" t="str">
        <f t="shared" si="66"/>
        <v/>
      </c>
      <c r="EK38" s="255" t="str">
        <f t="shared" si="66"/>
        <v/>
      </c>
      <c r="EL38" s="255" t="str">
        <f t="shared" si="66"/>
        <v/>
      </c>
      <c r="EM38" s="255" t="str">
        <f t="shared" si="66"/>
        <v/>
      </c>
      <c r="EN38" s="255" t="str">
        <f t="shared" si="66"/>
        <v/>
      </c>
      <c r="EO38" s="255" t="str">
        <f t="shared" si="66"/>
        <v/>
      </c>
      <c r="EP38" s="255" t="str">
        <f t="shared" si="66"/>
        <v/>
      </c>
      <c r="EQ38" s="255" t="str">
        <f t="shared" si="66"/>
        <v/>
      </c>
      <c r="ER38" s="255" t="str">
        <f t="shared" si="66"/>
        <v/>
      </c>
      <c r="ES38" s="255" t="str">
        <f t="shared" si="66"/>
        <v/>
      </c>
      <c r="ET38" s="255" t="str">
        <f t="shared" si="66"/>
        <v/>
      </c>
      <c r="EU38" s="255" t="str">
        <f t="shared" si="66"/>
        <v/>
      </c>
      <c r="EV38" s="255" t="str">
        <f t="shared" si="66"/>
        <v/>
      </c>
      <c r="EW38" s="255" t="str">
        <f t="shared" si="67"/>
        <v/>
      </c>
      <c r="EX38" s="255" t="str">
        <f t="shared" si="67"/>
        <v/>
      </c>
      <c r="EY38" s="255" t="str">
        <f t="shared" si="67"/>
        <v/>
      </c>
      <c r="EZ38" s="255" t="str">
        <f t="shared" si="67"/>
        <v/>
      </c>
      <c r="FA38" s="171"/>
      <c r="FB38" s="255" t="str">
        <f t="shared" si="68"/>
        <v/>
      </c>
      <c r="FC38" s="255" t="str">
        <f t="shared" si="68"/>
        <v/>
      </c>
      <c r="FD38" s="255" t="str">
        <f t="shared" si="68"/>
        <v/>
      </c>
      <c r="FE38" s="255" t="str">
        <f t="shared" si="68"/>
        <v/>
      </c>
      <c r="FF38" s="255" t="str">
        <f t="shared" si="68"/>
        <v/>
      </c>
      <c r="FG38" s="255" t="str">
        <f t="shared" si="68"/>
        <v/>
      </c>
      <c r="FH38" s="255" t="str">
        <f t="shared" si="68"/>
        <v/>
      </c>
      <c r="FI38" s="255" t="str">
        <f t="shared" si="68"/>
        <v/>
      </c>
      <c r="FJ38" s="255" t="str">
        <f t="shared" si="68"/>
        <v/>
      </c>
      <c r="FK38" s="255" t="str">
        <f t="shared" si="68"/>
        <v/>
      </c>
      <c r="FL38" s="255" t="str">
        <f t="shared" si="68"/>
        <v/>
      </c>
      <c r="FM38" s="255" t="str">
        <f t="shared" si="68"/>
        <v/>
      </c>
      <c r="FN38" s="255" t="str">
        <f t="shared" si="68"/>
        <v/>
      </c>
      <c r="FO38" s="255" t="str">
        <f t="shared" si="68"/>
        <v/>
      </c>
      <c r="FP38" s="255" t="str">
        <f t="shared" si="68"/>
        <v/>
      </c>
      <c r="FQ38" s="255" t="str">
        <f t="shared" si="68"/>
        <v/>
      </c>
      <c r="FR38" s="255" t="str">
        <f t="shared" si="69"/>
        <v/>
      </c>
      <c r="FS38" s="255" t="str">
        <f t="shared" si="69"/>
        <v/>
      </c>
      <c r="FT38" s="255" t="str">
        <f t="shared" si="69"/>
        <v/>
      </c>
      <c r="FU38" s="255" t="str">
        <f t="shared" si="69"/>
        <v/>
      </c>
      <c r="FV38" s="171"/>
      <c r="FW38" s="255" t="str">
        <f t="shared" si="70"/>
        <v/>
      </c>
      <c r="FX38" s="255" t="str">
        <f t="shared" si="70"/>
        <v/>
      </c>
      <c r="FY38" s="255" t="str">
        <f t="shared" si="70"/>
        <v/>
      </c>
      <c r="FZ38" s="255" t="str">
        <f t="shared" si="70"/>
        <v/>
      </c>
      <c r="GA38" s="255" t="str">
        <f t="shared" si="70"/>
        <v/>
      </c>
      <c r="GB38" s="255" t="str">
        <f t="shared" si="70"/>
        <v/>
      </c>
      <c r="GC38" s="255" t="str">
        <f t="shared" si="70"/>
        <v/>
      </c>
      <c r="GD38" s="255" t="str">
        <f t="shared" si="70"/>
        <v/>
      </c>
      <c r="GE38" s="255" t="str">
        <f t="shared" si="70"/>
        <v/>
      </c>
      <c r="GF38" s="255" t="str">
        <f t="shared" si="70"/>
        <v/>
      </c>
      <c r="GG38" s="255" t="str">
        <f t="shared" si="70"/>
        <v/>
      </c>
      <c r="GH38" s="255" t="str">
        <f t="shared" si="70"/>
        <v/>
      </c>
      <c r="GI38" s="255" t="str">
        <f t="shared" si="70"/>
        <v/>
      </c>
      <c r="GJ38" s="255" t="str">
        <f t="shared" si="70"/>
        <v/>
      </c>
      <c r="GK38" s="255" t="str">
        <f t="shared" si="70"/>
        <v/>
      </c>
      <c r="GL38" s="255" t="str">
        <f t="shared" si="70"/>
        <v/>
      </c>
      <c r="GM38" s="255" t="str">
        <f t="shared" si="71"/>
        <v/>
      </c>
      <c r="GN38" s="255" t="str">
        <f t="shared" si="71"/>
        <v/>
      </c>
      <c r="GO38" s="255" t="str">
        <f t="shared" si="71"/>
        <v/>
      </c>
      <c r="GP38" s="255" t="str">
        <f t="shared" si="71"/>
        <v/>
      </c>
      <c r="GQ38" s="171"/>
      <c r="GR38" s="255" t="str">
        <f t="shared" si="72"/>
        <v/>
      </c>
      <c r="GS38" s="255" t="str">
        <f t="shared" si="72"/>
        <v/>
      </c>
      <c r="GT38" s="255" t="str">
        <f t="shared" si="72"/>
        <v/>
      </c>
      <c r="GU38" s="255" t="str">
        <f t="shared" si="72"/>
        <v/>
      </c>
      <c r="GV38" s="255" t="str">
        <f t="shared" si="72"/>
        <v/>
      </c>
      <c r="GW38" s="255" t="str">
        <f t="shared" si="72"/>
        <v/>
      </c>
      <c r="GX38" s="255" t="str">
        <f t="shared" si="72"/>
        <v/>
      </c>
      <c r="GY38" s="255" t="str">
        <f t="shared" si="72"/>
        <v/>
      </c>
      <c r="GZ38" s="255" t="str">
        <f t="shared" si="72"/>
        <v/>
      </c>
      <c r="HA38" s="255" t="str">
        <f t="shared" si="72"/>
        <v/>
      </c>
      <c r="HB38" s="255" t="str">
        <f t="shared" si="72"/>
        <v/>
      </c>
      <c r="HC38" s="255" t="str">
        <f t="shared" si="72"/>
        <v/>
      </c>
      <c r="HD38" s="255" t="str">
        <f t="shared" si="72"/>
        <v/>
      </c>
      <c r="HE38" s="255" t="str">
        <f t="shared" si="72"/>
        <v/>
      </c>
      <c r="HF38" s="255" t="str">
        <f t="shared" si="72"/>
        <v/>
      </c>
      <c r="HG38" s="255" t="str">
        <f t="shared" si="72"/>
        <v/>
      </c>
      <c r="HH38" s="255" t="str">
        <f t="shared" si="73"/>
        <v/>
      </c>
      <c r="HI38" s="255" t="str">
        <f t="shared" si="73"/>
        <v/>
      </c>
      <c r="HJ38" s="255" t="str">
        <f t="shared" si="73"/>
        <v/>
      </c>
      <c r="HK38" s="255" t="str">
        <f t="shared" si="73"/>
        <v/>
      </c>
    </row>
    <row r="39" spans="1:219" s="59" customFormat="1" ht="15.95" customHeight="1" x14ac:dyDescent="0.25">
      <c r="A39" s="155" t="s">
        <v>148</v>
      </c>
      <c r="B39" s="143" t="s">
        <v>192</v>
      </c>
      <c r="C39" s="167"/>
      <c r="D39" s="53">
        <v>4</v>
      </c>
      <c r="E39" s="54"/>
      <c r="F39" s="160"/>
      <c r="G39" s="170">
        <v>4</v>
      </c>
      <c r="H39" s="306">
        <v>4</v>
      </c>
      <c r="I39" s="276">
        <f>H39*30</f>
        <v>120</v>
      </c>
      <c r="J39" s="277">
        <v>48</v>
      </c>
      <c r="K39" s="277">
        <v>32</v>
      </c>
      <c r="L39" s="277">
        <v>16</v>
      </c>
      <c r="M39" s="277">
        <f>IF(Т_РВО="Перший бакалаврський",IF(Т_ФН="денна",R39*$S$2+W39*$X$2+AB39*$AC$2+AG39*$AH$2+AL39*$AM$2+AQ39*$AR$2+AV39*$AW$2+BA39*$BB$2+BF39*$BG$2+BK39*$BL$2+BP39*$BQ$2+BU39*$BV$2+BZ39*$CA$2+CE39*$CF$2,R39+W39+AB39+AG39+AL39+AQ39+AV39+BA39+BF39+BK39+BP39+BU39+BZ39+CE39+CJ39+CO39+CT39+CY39+DD39+DI39),IF(Т_ФН="денна",R39*$S$2+W39*$X$2+AB39*$AC$2+AG39*$AH$2+AL39*$AM$2+AQ39*$AR$2+AV39*$AW$2+BA39*$BB$2,R39+W39+AB39+AG39+AL39+AQ39+AV39+BA39))</f>
        <v>0</v>
      </c>
      <c r="N39" s="292">
        <f>I39-J39</f>
        <v>72</v>
      </c>
      <c r="O39" s="293">
        <f>P39+Q39+R39</f>
        <v>0</v>
      </c>
      <c r="P39" s="280"/>
      <c r="Q39" s="280"/>
      <c r="R39" s="280"/>
      <c r="S39" s="281"/>
      <c r="T39" s="293">
        <f>U39+V39+W39</f>
        <v>0</v>
      </c>
      <c r="U39" s="280"/>
      <c r="V39" s="280"/>
      <c r="W39" s="280"/>
      <c r="X39" s="281"/>
      <c r="Y39" s="293">
        <f>Z39+AA39+AB39</f>
        <v>0</v>
      </c>
      <c r="Z39" s="309"/>
      <c r="AA39" s="309"/>
      <c r="AB39" s="309"/>
      <c r="AC39" s="310"/>
      <c r="AD39" s="293">
        <v>5</v>
      </c>
      <c r="AE39" s="309">
        <v>3</v>
      </c>
      <c r="AF39" s="309">
        <v>2</v>
      </c>
      <c r="AG39" s="309"/>
      <c r="AH39" s="310">
        <v>4</v>
      </c>
      <c r="AI39" s="293">
        <f>AJ39+AK39+AL39</f>
        <v>0</v>
      </c>
      <c r="AJ39" s="280"/>
      <c r="AK39" s="280"/>
      <c r="AL39" s="280"/>
      <c r="AM39" s="281"/>
      <c r="AN39" s="293">
        <f>AO39+AP39+AQ39</f>
        <v>0</v>
      </c>
      <c r="AO39" s="280"/>
      <c r="AP39" s="280"/>
      <c r="AQ39" s="280"/>
      <c r="AR39" s="281"/>
      <c r="AS39" s="293">
        <f>AT39+AU39+AV39</f>
        <v>0</v>
      </c>
      <c r="AT39" s="280"/>
      <c r="AU39" s="280"/>
      <c r="AV39" s="280"/>
      <c r="AW39" s="281"/>
      <c r="AX39" s="293">
        <f>AY39+AZ39+BA39</f>
        <v>0</v>
      </c>
      <c r="AY39" s="280"/>
      <c r="AZ39" s="280"/>
      <c r="BA39" s="280"/>
      <c r="BB39" s="281"/>
      <c r="BC39" s="240">
        <f>BD39+BE39+BF39</f>
        <v>0</v>
      </c>
      <c r="BD39" s="225"/>
      <c r="BE39" s="225"/>
      <c r="BF39" s="225"/>
      <c r="BG39" s="57"/>
      <c r="BH39" s="240">
        <f>BI39+BJ39+BK39</f>
        <v>0</v>
      </c>
      <c r="BI39" s="225"/>
      <c r="BJ39" s="225"/>
      <c r="BK39" s="225"/>
      <c r="BL39" s="57"/>
      <c r="BM39" s="240">
        <f>BN39+BO39+BP39</f>
        <v>0</v>
      </c>
      <c r="BN39" s="225"/>
      <c r="BO39" s="225"/>
      <c r="BP39" s="225"/>
      <c r="BQ39" s="57"/>
      <c r="BR39" s="240">
        <f>BS39+BT39+BU39</f>
        <v>0</v>
      </c>
      <c r="BS39" s="225"/>
      <c r="BT39" s="225"/>
      <c r="BU39" s="225"/>
      <c r="BV39" s="57"/>
      <c r="BW39" s="240">
        <f>BX39+BY39+BZ39</f>
        <v>0</v>
      </c>
      <c r="BX39" s="225"/>
      <c r="BY39" s="225"/>
      <c r="BZ39" s="225"/>
      <c r="CA39" s="57"/>
      <c r="CB39" s="240">
        <f>CC39+CD39+CE39</f>
        <v>0</v>
      </c>
      <c r="CC39" s="225"/>
      <c r="CD39" s="225"/>
      <c r="CE39" s="225"/>
      <c r="CF39" s="57"/>
      <c r="CG39" s="240">
        <f>CH39+CI39+CJ39</f>
        <v>0</v>
      </c>
      <c r="CH39" s="225"/>
      <c r="CI39" s="225"/>
      <c r="CJ39" s="225"/>
      <c r="CK39" s="57"/>
      <c r="CL39" s="240">
        <f>CM39+CN39+CO39</f>
        <v>0</v>
      </c>
      <c r="CM39" s="225"/>
      <c r="CN39" s="225"/>
      <c r="CO39" s="225"/>
      <c r="CP39" s="240">
        <f>CQ39+CR39+CS39</f>
        <v>0</v>
      </c>
      <c r="CQ39" s="56"/>
      <c r="CR39" s="225"/>
      <c r="CS39" s="225"/>
      <c r="CT39" s="225"/>
      <c r="CU39" s="57"/>
      <c r="CV39" s="240">
        <f>CW39+CX39+CY39</f>
        <v>0</v>
      </c>
      <c r="CW39" s="225"/>
      <c r="CX39" s="225"/>
      <c r="CY39" s="225"/>
      <c r="CZ39" s="57"/>
      <c r="DA39" s="240">
        <f>DB39+DC39+DD39</f>
        <v>0</v>
      </c>
      <c r="DB39" s="225"/>
      <c r="DC39" s="225"/>
      <c r="DD39" s="225"/>
      <c r="DE39" s="57"/>
      <c r="DF39" s="240">
        <f>DG39+DH39+DI39</f>
        <v>0</v>
      </c>
      <c r="DG39" s="225"/>
      <c r="DH39" s="225"/>
      <c r="DI39" s="225"/>
      <c r="DJ39" s="66"/>
      <c r="DL39" s="255" t="str">
        <f t="shared" si="64"/>
        <v/>
      </c>
      <c r="DM39" s="255" t="str">
        <f t="shared" si="64"/>
        <v/>
      </c>
      <c r="DN39" s="255" t="str">
        <f t="shared" si="64"/>
        <v/>
      </c>
      <c r="DO39" s="255" t="str">
        <f t="shared" si="64"/>
        <v/>
      </c>
      <c r="DP39" s="255" t="str">
        <f t="shared" si="64"/>
        <v/>
      </c>
      <c r="DQ39" s="255" t="str">
        <f t="shared" si="64"/>
        <v/>
      </c>
      <c r="DR39" s="255" t="str">
        <f t="shared" si="64"/>
        <v/>
      </c>
      <c r="DS39" s="255" t="str">
        <f t="shared" si="64"/>
        <v/>
      </c>
      <c r="DT39" s="255" t="str">
        <f t="shared" si="64"/>
        <v/>
      </c>
      <c r="DU39" s="255" t="str">
        <f t="shared" si="64"/>
        <v/>
      </c>
      <c r="DV39" s="255" t="str">
        <f t="shared" si="64"/>
        <v/>
      </c>
      <c r="DW39" s="255" t="str">
        <f t="shared" si="64"/>
        <v/>
      </c>
      <c r="DX39" s="255" t="str">
        <f t="shared" si="64"/>
        <v/>
      </c>
      <c r="DY39" s="255" t="str">
        <f t="shared" si="64"/>
        <v/>
      </c>
      <c r="DZ39" s="255" t="str">
        <f t="shared" si="64"/>
        <v/>
      </c>
      <c r="EA39" s="255" t="str">
        <f t="shared" si="64"/>
        <v/>
      </c>
      <c r="EB39" s="255" t="str">
        <f t="shared" si="65"/>
        <v/>
      </c>
      <c r="EC39" s="255" t="str">
        <f t="shared" si="65"/>
        <v/>
      </c>
      <c r="ED39" s="255" t="str">
        <f t="shared" si="65"/>
        <v/>
      </c>
      <c r="EE39" s="255" t="str">
        <f t="shared" si="65"/>
        <v/>
      </c>
      <c r="EF39" s="171"/>
      <c r="EG39" s="255" t="str">
        <f t="shared" si="66"/>
        <v/>
      </c>
      <c r="EH39" s="255" t="str">
        <f t="shared" si="66"/>
        <v/>
      </c>
      <c r="EI39" s="255" t="str">
        <f t="shared" si="66"/>
        <v/>
      </c>
      <c r="EJ39" s="255">
        <f t="shared" si="66"/>
        <v>1</v>
      </c>
      <c r="EK39" s="255" t="str">
        <f t="shared" si="66"/>
        <v/>
      </c>
      <c r="EL39" s="255" t="str">
        <f t="shared" si="66"/>
        <v/>
      </c>
      <c r="EM39" s="255" t="str">
        <f t="shared" si="66"/>
        <v/>
      </c>
      <c r="EN39" s="255" t="str">
        <f t="shared" si="66"/>
        <v/>
      </c>
      <c r="EO39" s="255" t="str">
        <f t="shared" si="66"/>
        <v/>
      </c>
      <c r="EP39" s="255" t="str">
        <f t="shared" si="66"/>
        <v/>
      </c>
      <c r="EQ39" s="255" t="str">
        <f t="shared" si="66"/>
        <v/>
      </c>
      <c r="ER39" s="255" t="str">
        <f t="shared" si="66"/>
        <v/>
      </c>
      <c r="ES39" s="255" t="str">
        <f t="shared" si="66"/>
        <v/>
      </c>
      <c r="ET39" s="255" t="str">
        <f t="shared" si="66"/>
        <v/>
      </c>
      <c r="EU39" s="255" t="str">
        <f t="shared" si="66"/>
        <v/>
      </c>
      <c r="EV39" s="255" t="str">
        <f t="shared" si="66"/>
        <v/>
      </c>
      <c r="EW39" s="255" t="str">
        <f t="shared" si="67"/>
        <v/>
      </c>
      <c r="EX39" s="255" t="str">
        <f t="shared" si="67"/>
        <v/>
      </c>
      <c r="EY39" s="255" t="str">
        <f t="shared" si="67"/>
        <v/>
      </c>
      <c r="EZ39" s="255" t="str">
        <f t="shared" si="67"/>
        <v/>
      </c>
      <c r="FA39" s="171"/>
      <c r="FB39" s="255" t="str">
        <f t="shared" si="68"/>
        <v/>
      </c>
      <c r="FC39" s="255" t="str">
        <f t="shared" si="68"/>
        <v/>
      </c>
      <c r="FD39" s="255" t="str">
        <f t="shared" si="68"/>
        <v/>
      </c>
      <c r="FE39" s="255" t="str">
        <f t="shared" si="68"/>
        <v/>
      </c>
      <c r="FF39" s="255" t="str">
        <f t="shared" si="68"/>
        <v/>
      </c>
      <c r="FG39" s="255" t="str">
        <f t="shared" si="68"/>
        <v/>
      </c>
      <c r="FH39" s="255" t="str">
        <f t="shared" si="68"/>
        <v/>
      </c>
      <c r="FI39" s="255" t="str">
        <f t="shared" si="68"/>
        <v/>
      </c>
      <c r="FJ39" s="255" t="str">
        <f t="shared" si="68"/>
        <v/>
      </c>
      <c r="FK39" s="255" t="str">
        <f t="shared" si="68"/>
        <v/>
      </c>
      <c r="FL39" s="255" t="str">
        <f t="shared" si="68"/>
        <v/>
      </c>
      <c r="FM39" s="255" t="str">
        <f t="shared" si="68"/>
        <v/>
      </c>
      <c r="FN39" s="255" t="str">
        <f t="shared" si="68"/>
        <v/>
      </c>
      <c r="FO39" s="255" t="str">
        <f t="shared" si="68"/>
        <v/>
      </c>
      <c r="FP39" s="255" t="str">
        <f t="shared" si="68"/>
        <v/>
      </c>
      <c r="FQ39" s="255" t="str">
        <f t="shared" si="68"/>
        <v/>
      </c>
      <c r="FR39" s="255" t="str">
        <f t="shared" si="69"/>
        <v/>
      </c>
      <c r="FS39" s="255" t="str">
        <f t="shared" si="69"/>
        <v/>
      </c>
      <c r="FT39" s="255" t="str">
        <f t="shared" si="69"/>
        <v/>
      </c>
      <c r="FU39" s="255" t="str">
        <f t="shared" si="69"/>
        <v/>
      </c>
      <c r="FV39" s="171"/>
      <c r="FW39" s="255" t="str">
        <f t="shared" si="70"/>
        <v/>
      </c>
      <c r="FX39" s="255" t="str">
        <f t="shared" si="70"/>
        <v/>
      </c>
      <c r="FY39" s="255" t="str">
        <f t="shared" si="70"/>
        <v/>
      </c>
      <c r="FZ39" s="255" t="str">
        <f t="shared" si="70"/>
        <v/>
      </c>
      <c r="GA39" s="255" t="str">
        <f t="shared" si="70"/>
        <v/>
      </c>
      <c r="GB39" s="255" t="str">
        <f t="shared" si="70"/>
        <v/>
      </c>
      <c r="GC39" s="255" t="str">
        <f t="shared" si="70"/>
        <v/>
      </c>
      <c r="GD39" s="255" t="str">
        <f t="shared" si="70"/>
        <v/>
      </c>
      <c r="GE39" s="255" t="str">
        <f t="shared" si="70"/>
        <v/>
      </c>
      <c r="GF39" s="255" t="str">
        <f t="shared" si="70"/>
        <v/>
      </c>
      <c r="GG39" s="255" t="str">
        <f t="shared" si="70"/>
        <v/>
      </c>
      <c r="GH39" s="255" t="str">
        <f t="shared" si="70"/>
        <v/>
      </c>
      <c r="GI39" s="255" t="str">
        <f t="shared" si="70"/>
        <v/>
      </c>
      <c r="GJ39" s="255" t="str">
        <f t="shared" si="70"/>
        <v/>
      </c>
      <c r="GK39" s="255" t="str">
        <f t="shared" si="70"/>
        <v/>
      </c>
      <c r="GL39" s="255" t="str">
        <f t="shared" si="70"/>
        <v/>
      </c>
      <c r="GM39" s="255" t="str">
        <f t="shared" si="71"/>
        <v/>
      </c>
      <c r="GN39" s="255" t="str">
        <f t="shared" si="71"/>
        <v/>
      </c>
      <c r="GO39" s="255" t="str">
        <f t="shared" si="71"/>
        <v/>
      </c>
      <c r="GP39" s="255" t="str">
        <f t="shared" si="71"/>
        <v/>
      </c>
      <c r="GQ39" s="171"/>
      <c r="GR39" s="255" t="str">
        <f t="shared" si="72"/>
        <v/>
      </c>
      <c r="GS39" s="255" t="str">
        <f t="shared" si="72"/>
        <v/>
      </c>
      <c r="GT39" s="255" t="str">
        <f t="shared" si="72"/>
        <v/>
      </c>
      <c r="GU39" s="255">
        <f t="shared" si="72"/>
        <v>1</v>
      </c>
      <c r="GV39" s="255" t="str">
        <f t="shared" si="72"/>
        <v/>
      </c>
      <c r="GW39" s="255" t="str">
        <f t="shared" si="72"/>
        <v/>
      </c>
      <c r="GX39" s="255" t="str">
        <f t="shared" si="72"/>
        <v/>
      </c>
      <c r="GY39" s="255" t="str">
        <f t="shared" si="72"/>
        <v/>
      </c>
      <c r="GZ39" s="255" t="str">
        <f t="shared" si="72"/>
        <v/>
      </c>
      <c r="HA39" s="255" t="str">
        <f t="shared" si="72"/>
        <v/>
      </c>
      <c r="HB39" s="255" t="str">
        <f t="shared" si="72"/>
        <v/>
      </c>
      <c r="HC39" s="255" t="str">
        <f t="shared" si="72"/>
        <v/>
      </c>
      <c r="HD39" s="255" t="str">
        <f t="shared" si="72"/>
        <v/>
      </c>
      <c r="HE39" s="255" t="str">
        <f t="shared" si="72"/>
        <v/>
      </c>
      <c r="HF39" s="255" t="str">
        <f t="shared" si="72"/>
        <v/>
      </c>
      <c r="HG39" s="255" t="str">
        <f t="shared" si="72"/>
        <v/>
      </c>
      <c r="HH39" s="255" t="str">
        <f t="shared" si="73"/>
        <v/>
      </c>
      <c r="HI39" s="255" t="str">
        <f t="shared" si="73"/>
        <v/>
      </c>
      <c r="HJ39" s="255" t="str">
        <f t="shared" si="73"/>
        <v/>
      </c>
      <c r="HK39" s="255" t="str">
        <f t="shared" si="73"/>
        <v/>
      </c>
    </row>
    <row r="40" spans="1:219" s="59" customFormat="1" ht="15.95" customHeight="1" x14ac:dyDescent="0.25">
      <c r="A40" s="155" t="s">
        <v>193</v>
      </c>
      <c r="B40" s="143" t="s">
        <v>194</v>
      </c>
      <c r="C40" s="167"/>
      <c r="D40" s="53">
        <v>4</v>
      </c>
      <c r="E40" s="54"/>
      <c r="F40" s="160"/>
      <c r="G40" s="170"/>
      <c r="H40" s="306">
        <v>4</v>
      </c>
      <c r="I40" s="276">
        <f>H40*30</f>
        <v>120</v>
      </c>
      <c r="J40" s="277">
        <v>48</v>
      </c>
      <c r="K40" s="277">
        <v>32</v>
      </c>
      <c r="L40" s="277">
        <v>16</v>
      </c>
      <c r="M40" s="277">
        <f>IF(Т_РВО="Перший бакалаврський",IF(Т_ФН="денна",R40*$S$2+W40*$X$2+AB40*$AC$2+AG40*$AH$2+AL40*$AM$2+AQ40*$AR$2+AV40*$AW$2+BA40*$BB$2+BF40*$BG$2+BK40*$BL$2+BP40*$BQ$2+BU40*$BV$2+BZ40*$CA$2+CE40*$CF$2,R40+W40+AB40+AG40+AL40+AQ40+AV40+BA40+BF40+BK40+BP40+BU40+BZ40+CE40+CJ40+CO40+CT40+CY40+DD40+DI40),IF(Т_ФН="денна",R40*$S$2+W40*$X$2+AB40*$AC$2+AG40*$AH$2+AL40*$AM$2+AQ40*$AR$2+AV40*$AW$2+BA40*$BB$2,R40+W40+AB40+AG40+AL40+AQ40+AV40+BA40))</f>
        <v>0</v>
      </c>
      <c r="N40" s="292">
        <f>I40-J40</f>
        <v>72</v>
      </c>
      <c r="O40" s="293">
        <f>P40+Q40+R40</f>
        <v>0</v>
      </c>
      <c r="P40" s="280"/>
      <c r="Q40" s="280"/>
      <c r="R40" s="280"/>
      <c r="S40" s="281"/>
      <c r="T40" s="293">
        <f>U40+V40+W40</f>
        <v>0</v>
      </c>
      <c r="U40" s="280"/>
      <c r="V40" s="280"/>
      <c r="W40" s="280"/>
      <c r="X40" s="281"/>
      <c r="Y40" s="293">
        <f>Z40+AA40+AB40</f>
        <v>0</v>
      </c>
      <c r="Z40" s="309"/>
      <c r="AA40" s="309"/>
      <c r="AB40" s="309"/>
      <c r="AC40" s="310"/>
      <c r="AD40" s="293">
        <v>5</v>
      </c>
      <c r="AE40" s="309">
        <v>3</v>
      </c>
      <c r="AF40" s="309">
        <v>2</v>
      </c>
      <c r="AG40" s="309"/>
      <c r="AH40" s="310">
        <v>4</v>
      </c>
      <c r="AI40" s="293">
        <f>AJ40+AK40+AL40</f>
        <v>0</v>
      </c>
      <c r="AJ40" s="280"/>
      <c r="AK40" s="280"/>
      <c r="AL40" s="280"/>
      <c r="AM40" s="281"/>
      <c r="AN40" s="293">
        <f>AO40+AP40+AQ40</f>
        <v>0</v>
      </c>
      <c r="AO40" s="280"/>
      <c r="AP40" s="280"/>
      <c r="AQ40" s="280"/>
      <c r="AR40" s="281"/>
      <c r="AS40" s="293">
        <f>AT40+AU40+AV40</f>
        <v>0</v>
      </c>
      <c r="AT40" s="280"/>
      <c r="AU40" s="280"/>
      <c r="AV40" s="280"/>
      <c r="AW40" s="281"/>
      <c r="AX40" s="293">
        <f>AY40+AZ40+BA40</f>
        <v>0</v>
      </c>
      <c r="AY40" s="280"/>
      <c r="AZ40" s="280"/>
      <c r="BA40" s="280"/>
      <c r="BB40" s="281"/>
      <c r="BC40" s="240">
        <f>BD40+BE40+BF40</f>
        <v>0</v>
      </c>
      <c r="BD40" s="225"/>
      <c r="BE40" s="225"/>
      <c r="BF40" s="225"/>
      <c r="BG40" s="57"/>
      <c r="BH40" s="240">
        <f>BI40+BJ40+BK40</f>
        <v>0</v>
      </c>
      <c r="BI40" s="225"/>
      <c r="BJ40" s="225"/>
      <c r="BK40" s="225"/>
      <c r="BL40" s="57"/>
      <c r="BM40" s="240">
        <f>BN40+BO40+BP40</f>
        <v>0</v>
      </c>
      <c r="BN40" s="225"/>
      <c r="BO40" s="225"/>
      <c r="BP40" s="225"/>
      <c r="BQ40" s="57"/>
      <c r="BR40" s="240">
        <f>BS40+BT40+BU40</f>
        <v>0</v>
      </c>
      <c r="BS40" s="225"/>
      <c r="BT40" s="225"/>
      <c r="BU40" s="225"/>
      <c r="BV40" s="57"/>
      <c r="BW40" s="240">
        <f>BX40+BY40+BZ40</f>
        <v>0</v>
      </c>
      <c r="BX40" s="225"/>
      <c r="BY40" s="225"/>
      <c r="BZ40" s="225"/>
      <c r="CA40" s="57"/>
      <c r="CB40" s="240">
        <f>CC40+CD40+CE40</f>
        <v>0</v>
      </c>
      <c r="CC40" s="225"/>
      <c r="CD40" s="225"/>
      <c r="CE40" s="225"/>
      <c r="CF40" s="57"/>
      <c r="CG40" s="240">
        <f>CH40+CI40+CJ40</f>
        <v>0</v>
      </c>
      <c r="CH40" s="225"/>
      <c r="CI40" s="225"/>
      <c r="CJ40" s="225"/>
      <c r="CK40" s="57"/>
      <c r="CL40" s="240">
        <f>CM40+CN40+CO40</f>
        <v>0</v>
      </c>
      <c r="CM40" s="225"/>
      <c r="CN40" s="225"/>
      <c r="CO40" s="225"/>
      <c r="CP40" s="240">
        <f>CQ40+CR40+CS40</f>
        <v>0</v>
      </c>
      <c r="CQ40" s="56"/>
      <c r="CR40" s="225"/>
      <c r="CS40" s="225"/>
      <c r="CT40" s="225"/>
      <c r="CU40" s="57"/>
      <c r="CV40" s="240">
        <f>CW40+CX40+CY40</f>
        <v>0</v>
      </c>
      <c r="CW40" s="225"/>
      <c r="CX40" s="225"/>
      <c r="CY40" s="225"/>
      <c r="CZ40" s="57"/>
      <c r="DA40" s="240">
        <f>DB40+DC40+DD40</f>
        <v>0</v>
      </c>
      <c r="DB40" s="225"/>
      <c r="DC40" s="225"/>
      <c r="DD40" s="225"/>
      <c r="DE40" s="57"/>
      <c r="DF40" s="240">
        <f>DG40+DH40+DI40</f>
        <v>0</v>
      </c>
      <c r="DG40" s="225"/>
      <c r="DH40" s="225"/>
      <c r="DI40" s="225"/>
      <c r="DJ40" s="66"/>
      <c r="DL40" s="255" t="str">
        <f t="shared" si="64"/>
        <v/>
      </c>
      <c r="DM40" s="255" t="str">
        <f t="shared" si="64"/>
        <v/>
      </c>
      <c r="DN40" s="255" t="str">
        <f t="shared" si="64"/>
        <v/>
      </c>
      <c r="DO40" s="255" t="str">
        <f t="shared" si="64"/>
        <v/>
      </c>
      <c r="DP40" s="255" t="str">
        <f t="shared" si="64"/>
        <v/>
      </c>
      <c r="DQ40" s="255" t="str">
        <f t="shared" si="64"/>
        <v/>
      </c>
      <c r="DR40" s="255" t="str">
        <f t="shared" si="64"/>
        <v/>
      </c>
      <c r="DS40" s="255" t="str">
        <f t="shared" si="64"/>
        <v/>
      </c>
      <c r="DT40" s="255" t="str">
        <f t="shared" si="64"/>
        <v/>
      </c>
      <c r="DU40" s="255" t="str">
        <f t="shared" si="64"/>
        <v/>
      </c>
      <c r="DV40" s="255" t="str">
        <f t="shared" si="64"/>
        <v/>
      </c>
      <c r="DW40" s="255" t="str">
        <f t="shared" si="64"/>
        <v/>
      </c>
      <c r="DX40" s="255" t="str">
        <f t="shared" si="64"/>
        <v/>
      </c>
      <c r="DY40" s="255" t="str">
        <f t="shared" si="64"/>
        <v/>
      </c>
      <c r="DZ40" s="255" t="str">
        <f t="shared" si="64"/>
        <v/>
      </c>
      <c r="EA40" s="255" t="str">
        <f t="shared" si="64"/>
        <v/>
      </c>
      <c r="EB40" s="255" t="str">
        <f t="shared" si="65"/>
        <v/>
      </c>
      <c r="EC40" s="255" t="str">
        <f t="shared" si="65"/>
        <v/>
      </c>
      <c r="ED40" s="255" t="str">
        <f t="shared" si="65"/>
        <v/>
      </c>
      <c r="EE40" s="255" t="str">
        <f t="shared" si="65"/>
        <v/>
      </c>
      <c r="EF40" s="171"/>
      <c r="EG40" s="255" t="str">
        <f t="shared" si="66"/>
        <v/>
      </c>
      <c r="EH40" s="255" t="str">
        <f t="shared" si="66"/>
        <v/>
      </c>
      <c r="EI40" s="255" t="str">
        <f t="shared" si="66"/>
        <v/>
      </c>
      <c r="EJ40" s="255">
        <f t="shared" si="66"/>
        <v>1</v>
      </c>
      <c r="EK40" s="255" t="str">
        <f t="shared" si="66"/>
        <v/>
      </c>
      <c r="EL40" s="255" t="str">
        <f t="shared" si="66"/>
        <v/>
      </c>
      <c r="EM40" s="255" t="str">
        <f t="shared" si="66"/>
        <v/>
      </c>
      <c r="EN40" s="255" t="str">
        <f t="shared" si="66"/>
        <v/>
      </c>
      <c r="EO40" s="255" t="str">
        <f t="shared" si="66"/>
        <v/>
      </c>
      <c r="EP40" s="255" t="str">
        <f t="shared" si="66"/>
        <v/>
      </c>
      <c r="EQ40" s="255" t="str">
        <f t="shared" si="66"/>
        <v/>
      </c>
      <c r="ER40" s="255" t="str">
        <f t="shared" si="66"/>
        <v/>
      </c>
      <c r="ES40" s="255" t="str">
        <f t="shared" si="66"/>
        <v/>
      </c>
      <c r="ET40" s="255" t="str">
        <f t="shared" si="66"/>
        <v/>
      </c>
      <c r="EU40" s="255" t="str">
        <f t="shared" si="66"/>
        <v/>
      </c>
      <c r="EV40" s="255" t="str">
        <f t="shared" si="66"/>
        <v/>
      </c>
      <c r="EW40" s="255" t="str">
        <f t="shared" si="67"/>
        <v/>
      </c>
      <c r="EX40" s="255" t="str">
        <f t="shared" si="67"/>
        <v/>
      </c>
      <c r="EY40" s="255" t="str">
        <f t="shared" si="67"/>
        <v/>
      </c>
      <c r="EZ40" s="255" t="str">
        <f t="shared" si="67"/>
        <v/>
      </c>
      <c r="FA40" s="171"/>
      <c r="FB40" s="255" t="str">
        <f t="shared" si="68"/>
        <v/>
      </c>
      <c r="FC40" s="255" t="str">
        <f t="shared" si="68"/>
        <v/>
      </c>
      <c r="FD40" s="255" t="str">
        <f t="shared" si="68"/>
        <v/>
      </c>
      <c r="FE40" s="255" t="str">
        <f t="shared" si="68"/>
        <v/>
      </c>
      <c r="FF40" s="255" t="str">
        <f t="shared" si="68"/>
        <v/>
      </c>
      <c r="FG40" s="255" t="str">
        <f t="shared" si="68"/>
        <v/>
      </c>
      <c r="FH40" s="255" t="str">
        <f t="shared" si="68"/>
        <v/>
      </c>
      <c r="FI40" s="255" t="str">
        <f t="shared" si="68"/>
        <v/>
      </c>
      <c r="FJ40" s="255" t="str">
        <f t="shared" si="68"/>
        <v/>
      </c>
      <c r="FK40" s="255" t="str">
        <f t="shared" si="68"/>
        <v/>
      </c>
      <c r="FL40" s="255" t="str">
        <f t="shared" si="68"/>
        <v/>
      </c>
      <c r="FM40" s="255" t="str">
        <f t="shared" si="68"/>
        <v/>
      </c>
      <c r="FN40" s="255" t="str">
        <f t="shared" si="68"/>
        <v/>
      </c>
      <c r="FO40" s="255" t="str">
        <f t="shared" si="68"/>
        <v/>
      </c>
      <c r="FP40" s="255" t="str">
        <f t="shared" si="68"/>
        <v/>
      </c>
      <c r="FQ40" s="255" t="str">
        <f t="shared" si="68"/>
        <v/>
      </c>
      <c r="FR40" s="255" t="str">
        <f t="shared" si="69"/>
        <v/>
      </c>
      <c r="FS40" s="255" t="str">
        <f t="shared" si="69"/>
        <v/>
      </c>
      <c r="FT40" s="255" t="str">
        <f t="shared" si="69"/>
        <v/>
      </c>
      <c r="FU40" s="255" t="str">
        <f t="shared" si="69"/>
        <v/>
      </c>
      <c r="FV40" s="171"/>
      <c r="FW40" s="255" t="str">
        <f t="shared" si="70"/>
        <v/>
      </c>
      <c r="FX40" s="255" t="str">
        <f t="shared" si="70"/>
        <v/>
      </c>
      <c r="FY40" s="255" t="str">
        <f t="shared" si="70"/>
        <v/>
      </c>
      <c r="FZ40" s="255" t="str">
        <f t="shared" si="70"/>
        <v/>
      </c>
      <c r="GA40" s="255" t="str">
        <f t="shared" si="70"/>
        <v/>
      </c>
      <c r="GB40" s="255" t="str">
        <f t="shared" si="70"/>
        <v/>
      </c>
      <c r="GC40" s="255" t="str">
        <f t="shared" si="70"/>
        <v/>
      </c>
      <c r="GD40" s="255" t="str">
        <f t="shared" si="70"/>
        <v/>
      </c>
      <c r="GE40" s="255" t="str">
        <f t="shared" si="70"/>
        <v/>
      </c>
      <c r="GF40" s="255" t="str">
        <f t="shared" si="70"/>
        <v/>
      </c>
      <c r="GG40" s="255" t="str">
        <f t="shared" si="70"/>
        <v/>
      </c>
      <c r="GH40" s="255" t="str">
        <f t="shared" si="70"/>
        <v/>
      </c>
      <c r="GI40" s="255" t="str">
        <f t="shared" si="70"/>
        <v/>
      </c>
      <c r="GJ40" s="255" t="str">
        <f t="shared" si="70"/>
        <v/>
      </c>
      <c r="GK40" s="255" t="str">
        <f t="shared" si="70"/>
        <v/>
      </c>
      <c r="GL40" s="255" t="str">
        <f t="shared" si="70"/>
        <v/>
      </c>
      <c r="GM40" s="255" t="str">
        <f t="shared" si="71"/>
        <v/>
      </c>
      <c r="GN40" s="255" t="str">
        <f t="shared" si="71"/>
        <v/>
      </c>
      <c r="GO40" s="255" t="str">
        <f t="shared" si="71"/>
        <v/>
      </c>
      <c r="GP40" s="255" t="str">
        <f t="shared" si="71"/>
        <v/>
      </c>
      <c r="GQ40" s="171"/>
      <c r="GR40" s="255" t="str">
        <f t="shared" si="72"/>
        <v/>
      </c>
      <c r="GS40" s="255" t="str">
        <f t="shared" si="72"/>
        <v/>
      </c>
      <c r="GT40" s="255" t="str">
        <f t="shared" si="72"/>
        <v/>
      </c>
      <c r="GU40" s="255" t="str">
        <f t="shared" si="72"/>
        <v/>
      </c>
      <c r="GV40" s="255" t="str">
        <f t="shared" si="72"/>
        <v/>
      </c>
      <c r="GW40" s="255" t="str">
        <f t="shared" si="72"/>
        <v/>
      </c>
      <c r="GX40" s="255" t="str">
        <f t="shared" si="72"/>
        <v/>
      </c>
      <c r="GY40" s="255" t="str">
        <f t="shared" si="72"/>
        <v/>
      </c>
      <c r="GZ40" s="255" t="str">
        <f t="shared" si="72"/>
        <v/>
      </c>
      <c r="HA40" s="255" t="str">
        <f t="shared" si="72"/>
        <v/>
      </c>
      <c r="HB40" s="255" t="str">
        <f t="shared" si="72"/>
        <v/>
      </c>
      <c r="HC40" s="255" t="str">
        <f t="shared" si="72"/>
        <v/>
      </c>
      <c r="HD40" s="255" t="str">
        <f t="shared" si="72"/>
        <v/>
      </c>
      <c r="HE40" s="255" t="str">
        <f t="shared" si="72"/>
        <v/>
      </c>
      <c r="HF40" s="255" t="str">
        <f t="shared" si="72"/>
        <v/>
      </c>
      <c r="HG40" s="255" t="str">
        <f t="shared" si="72"/>
        <v/>
      </c>
      <c r="HH40" s="255" t="str">
        <f t="shared" si="73"/>
        <v/>
      </c>
      <c r="HI40" s="255" t="str">
        <f t="shared" si="73"/>
        <v/>
      </c>
      <c r="HJ40" s="255" t="str">
        <f t="shared" si="73"/>
        <v/>
      </c>
      <c r="HK40" s="255" t="str">
        <f t="shared" si="73"/>
        <v/>
      </c>
    </row>
    <row r="41" spans="1:219" s="59" customFormat="1" ht="15.95" customHeight="1" x14ac:dyDescent="0.25">
      <c r="A41" s="626" t="s">
        <v>128</v>
      </c>
      <c r="B41" s="627"/>
      <c r="C41" s="627"/>
      <c r="D41" s="627"/>
      <c r="E41" s="627"/>
      <c r="F41" s="627"/>
      <c r="G41" s="628"/>
      <c r="H41" s="307">
        <f>SUM(H37:H40)</f>
        <v>16</v>
      </c>
      <c r="I41" s="307">
        <f t="shared" ref="I41:N41" si="74">SUM(I37:I40)</f>
        <v>480</v>
      </c>
      <c r="J41" s="307">
        <f t="shared" si="74"/>
        <v>192</v>
      </c>
      <c r="K41" s="307">
        <f t="shared" si="74"/>
        <v>128</v>
      </c>
      <c r="L41" s="307">
        <f t="shared" si="74"/>
        <v>64</v>
      </c>
      <c r="M41" s="307">
        <f t="shared" si="74"/>
        <v>0</v>
      </c>
      <c r="N41" s="307">
        <f t="shared" si="74"/>
        <v>288</v>
      </c>
      <c r="O41" s="311">
        <f>SUM(O37:O40)</f>
        <v>0</v>
      </c>
      <c r="P41" s="299"/>
      <c r="Q41" s="299"/>
      <c r="R41" s="299"/>
      <c r="S41" s="312">
        <f>SUM(S37:S40)</f>
        <v>0</v>
      </c>
      <c r="T41" s="311">
        <f>SUM(T37:T40)</f>
        <v>0</v>
      </c>
      <c r="U41" s="299"/>
      <c r="V41" s="299"/>
      <c r="W41" s="299"/>
      <c r="X41" s="312">
        <f>SUM(X37:X40)</f>
        <v>0</v>
      </c>
      <c r="Y41" s="311">
        <f>SUM(Y37:Y40)</f>
        <v>10</v>
      </c>
      <c r="Z41" s="299">
        <v>8</v>
      </c>
      <c r="AA41" s="299">
        <v>4</v>
      </c>
      <c r="AB41" s="299"/>
      <c r="AC41" s="312">
        <f>SUM(AC37:AC40)</f>
        <v>8</v>
      </c>
      <c r="AD41" s="311">
        <f>SUM(AD37:AD40)</f>
        <v>10</v>
      </c>
      <c r="AE41" s="299"/>
      <c r="AF41" s="299"/>
      <c r="AG41" s="299"/>
      <c r="AH41" s="312">
        <f>SUM(AH37:AH40)</f>
        <v>8</v>
      </c>
      <c r="AI41" s="311">
        <f>SUM(AI37:AI40)</f>
        <v>0</v>
      </c>
      <c r="AJ41" s="299"/>
      <c r="AK41" s="299"/>
      <c r="AL41" s="299"/>
      <c r="AM41" s="312">
        <f>SUM(AM37:AM40)</f>
        <v>0</v>
      </c>
      <c r="AN41" s="311">
        <f>SUM(AN37:AN40)</f>
        <v>0</v>
      </c>
      <c r="AO41" s="299"/>
      <c r="AP41" s="299"/>
      <c r="AQ41" s="299"/>
      <c r="AR41" s="312">
        <f>SUM(AR37:AR40)</f>
        <v>0</v>
      </c>
      <c r="AS41" s="311">
        <f>SUM(AS37:AS40)</f>
        <v>0</v>
      </c>
      <c r="AT41" s="299"/>
      <c r="AU41" s="299"/>
      <c r="AV41" s="299"/>
      <c r="AW41" s="312">
        <f>SUM(AW37:AW40)</f>
        <v>0</v>
      </c>
      <c r="AX41" s="311">
        <f>SUM(AX37:AX40)</f>
        <v>0</v>
      </c>
      <c r="AY41" s="299"/>
      <c r="AZ41" s="299"/>
      <c r="BA41" s="299"/>
      <c r="BB41" s="312">
        <f>SUM(BB37:BB40)</f>
        <v>0</v>
      </c>
      <c r="BC41" s="241">
        <f>SUM(BC37:BC40)</f>
        <v>0</v>
      </c>
      <c r="BD41" s="242"/>
      <c r="BE41" s="242"/>
      <c r="BF41" s="242"/>
      <c r="BG41" s="243">
        <f>SUM(BG37:BG40)</f>
        <v>0</v>
      </c>
      <c r="BH41" s="241">
        <f>SUM(BH37:BH40)</f>
        <v>0</v>
      </c>
      <c r="BI41" s="242"/>
      <c r="BJ41" s="242"/>
      <c r="BK41" s="242"/>
      <c r="BL41" s="243">
        <f>SUM(BL37:BL40)</f>
        <v>0</v>
      </c>
      <c r="BM41" s="241">
        <f>SUM(BM37:BM40)</f>
        <v>0</v>
      </c>
      <c r="BN41" s="242"/>
      <c r="BO41" s="242"/>
      <c r="BP41" s="242"/>
      <c r="BQ41" s="243">
        <f>SUM(BQ37:BQ40)</f>
        <v>0</v>
      </c>
      <c r="BR41" s="241">
        <f>SUM(BR37:BR40)</f>
        <v>0</v>
      </c>
      <c r="BS41" s="242"/>
      <c r="BT41" s="242"/>
      <c r="BU41" s="242"/>
      <c r="BV41" s="243">
        <f>SUM(BV37:BV40)</f>
        <v>0</v>
      </c>
      <c r="BW41" s="241">
        <f>SUM(BW37:BW40)</f>
        <v>0</v>
      </c>
      <c r="BX41" s="242"/>
      <c r="BY41" s="242"/>
      <c r="BZ41" s="242"/>
      <c r="CA41" s="243">
        <f>SUM(CA37:CA40)</f>
        <v>0</v>
      </c>
      <c r="CB41" s="241">
        <f>SUM(CB37:CB40)</f>
        <v>0</v>
      </c>
      <c r="CC41" s="242"/>
      <c r="CD41" s="242"/>
      <c r="CE41" s="242"/>
      <c r="CF41" s="243">
        <f>SUM(CF37:CF40)</f>
        <v>0</v>
      </c>
      <c r="CG41" s="241">
        <f>SUM(CG37:CG40)</f>
        <v>0</v>
      </c>
      <c r="CH41" s="242"/>
      <c r="CI41" s="242"/>
      <c r="CJ41" s="242"/>
      <c r="CK41" s="243">
        <f>SUM(CK37:CK40)</f>
        <v>0</v>
      </c>
      <c r="CL41" s="241">
        <f>SUM(CL37:CL40)</f>
        <v>0</v>
      </c>
      <c r="CM41" s="242"/>
      <c r="CN41" s="242"/>
      <c r="CO41" s="242"/>
      <c r="CP41" s="243">
        <f>SUM(CP37:CP40)</f>
        <v>0</v>
      </c>
      <c r="CQ41" s="241">
        <f>SUM(CQ37:CQ40)</f>
        <v>0</v>
      </c>
      <c r="CR41" s="242"/>
      <c r="CS41" s="242"/>
      <c r="CT41" s="242"/>
      <c r="CU41" s="243">
        <f>SUM(CU37:CU40)</f>
        <v>0</v>
      </c>
      <c r="CV41" s="241">
        <f>SUM(CV37:CV40)</f>
        <v>0</v>
      </c>
      <c r="CW41" s="242"/>
      <c r="CX41" s="242"/>
      <c r="CY41" s="242"/>
      <c r="CZ41" s="243">
        <f>SUM(CZ37:CZ40)</f>
        <v>0</v>
      </c>
      <c r="DA41" s="241">
        <f>SUM(DA37:DA40)</f>
        <v>0</v>
      </c>
      <c r="DB41" s="242"/>
      <c r="DC41" s="242"/>
      <c r="DD41" s="242"/>
      <c r="DE41" s="243">
        <f>SUM(DE37:DE40)</f>
        <v>0</v>
      </c>
      <c r="DF41" s="241">
        <f>SUM(DF37:DF40)</f>
        <v>0</v>
      </c>
      <c r="DG41" s="242"/>
      <c r="DH41" s="242"/>
      <c r="DI41" s="242"/>
      <c r="DJ41" s="243">
        <f>SUM(DJ37:DJ40)</f>
        <v>0</v>
      </c>
      <c r="DL41" s="256">
        <f t="shared" ref="DL41:EE41" si="75">COUNT(DL12:DL40)</f>
        <v>0</v>
      </c>
      <c r="DM41" s="256">
        <f t="shared" si="75"/>
        <v>2</v>
      </c>
      <c r="DN41" s="256">
        <f t="shared" si="75"/>
        <v>1</v>
      </c>
      <c r="DO41" s="256">
        <f t="shared" si="75"/>
        <v>0</v>
      </c>
      <c r="DP41" s="256">
        <f t="shared" si="75"/>
        <v>0</v>
      </c>
      <c r="DQ41" s="256">
        <f t="shared" si="75"/>
        <v>0</v>
      </c>
      <c r="DR41" s="256">
        <f t="shared" si="75"/>
        <v>0</v>
      </c>
      <c r="DS41" s="256">
        <f t="shared" si="75"/>
        <v>0</v>
      </c>
      <c r="DT41" s="256">
        <f t="shared" si="75"/>
        <v>0</v>
      </c>
      <c r="DU41" s="256">
        <f t="shared" si="75"/>
        <v>0</v>
      </c>
      <c r="DV41" s="256">
        <f t="shared" si="75"/>
        <v>0</v>
      </c>
      <c r="DW41" s="256">
        <f t="shared" si="75"/>
        <v>0</v>
      </c>
      <c r="DX41" s="256">
        <f t="shared" si="75"/>
        <v>0</v>
      </c>
      <c r="DY41" s="256">
        <f t="shared" si="75"/>
        <v>0</v>
      </c>
      <c r="DZ41" s="256">
        <f t="shared" si="75"/>
        <v>0</v>
      </c>
      <c r="EA41" s="256">
        <f t="shared" si="75"/>
        <v>0</v>
      </c>
      <c r="EB41" s="256">
        <f t="shared" si="75"/>
        <v>0</v>
      </c>
      <c r="EC41" s="256">
        <f t="shared" si="75"/>
        <v>0</v>
      </c>
      <c r="ED41" s="256">
        <f t="shared" si="75"/>
        <v>0</v>
      </c>
      <c r="EE41" s="256">
        <f t="shared" si="75"/>
        <v>0</v>
      </c>
      <c r="EF41" s="171"/>
      <c r="EG41" s="256">
        <f t="shared" ref="EG41:EZ41" si="76">COUNT(EG12:EG40)</f>
        <v>5</v>
      </c>
      <c r="EH41" s="256">
        <f t="shared" si="76"/>
        <v>2</v>
      </c>
      <c r="EI41" s="256">
        <f t="shared" si="76"/>
        <v>3</v>
      </c>
      <c r="EJ41" s="256">
        <f t="shared" si="76"/>
        <v>4</v>
      </c>
      <c r="EK41" s="256">
        <f t="shared" si="76"/>
        <v>1</v>
      </c>
      <c r="EL41" s="256">
        <f t="shared" si="76"/>
        <v>0</v>
      </c>
      <c r="EM41" s="256">
        <f t="shared" si="76"/>
        <v>0</v>
      </c>
      <c r="EN41" s="256">
        <f t="shared" si="76"/>
        <v>0</v>
      </c>
      <c r="EO41" s="256">
        <f t="shared" si="76"/>
        <v>0</v>
      </c>
      <c r="EP41" s="256">
        <f t="shared" si="76"/>
        <v>0</v>
      </c>
      <c r="EQ41" s="256">
        <f t="shared" si="76"/>
        <v>0</v>
      </c>
      <c r="ER41" s="256">
        <f t="shared" si="76"/>
        <v>0</v>
      </c>
      <c r="ES41" s="256">
        <f t="shared" si="76"/>
        <v>0</v>
      </c>
      <c r="ET41" s="256">
        <f t="shared" si="76"/>
        <v>0</v>
      </c>
      <c r="EU41" s="256">
        <f t="shared" si="76"/>
        <v>0</v>
      </c>
      <c r="EV41" s="256">
        <f t="shared" si="76"/>
        <v>0</v>
      </c>
      <c r="EW41" s="256">
        <f t="shared" si="76"/>
        <v>0</v>
      </c>
      <c r="EX41" s="256">
        <f t="shared" si="76"/>
        <v>0</v>
      </c>
      <c r="EY41" s="256">
        <f t="shared" si="76"/>
        <v>0</v>
      </c>
      <c r="EZ41" s="256">
        <f t="shared" si="76"/>
        <v>0</v>
      </c>
      <c r="FA41" s="171"/>
      <c r="FB41" s="256">
        <f t="shared" ref="FB41:FU41" si="77">COUNT(FB12:FB40)</f>
        <v>0</v>
      </c>
      <c r="FC41" s="256">
        <f t="shared" si="77"/>
        <v>0</v>
      </c>
      <c r="FD41" s="256">
        <f t="shared" si="77"/>
        <v>0</v>
      </c>
      <c r="FE41" s="256">
        <f t="shared" si="77"/>
        <v>0</v>
      </c>
      <c r="FF41" s="256">
        <f t="shared" si="77"/>
        <v>0</v>
      </c>
      <c r="FG41" s="256">
        <f t="shared" si="77"/>
        <v>0</v>
      </c>
      <c r="FH41" s="256">
        <f t="shared" si="77"/>
        <v>0</v>
      </c>
      <c r="FI41" s="256">
        <f t="shared" si="77"/>
        <v>0</v>
      </c>
      <c r="FJ41" s="256">
        <f t="shared" si="77"/>
        <v>0</v>
      </c>
      <c r="FK41" s="256">
        <f t="shared" si="77"/>
        <v>0</v>
      </c>
      <c r="FL41" s="256">
        <f t="shared" si="77"/>
        <v>0</v>
      </c>
      <c r="FM41" s="256">
        <f t="shared" si="77"/>
        <v>0</v>
      </c>
      <c r="FN41" s="256">
        <f t="shared" si="77"/>
        <v>0</v>
      </c>
      <c r="FO41" s="256">
        <f t="shared" si="77"/>
        <v>0</v>
      </c>
      <c r="FP41" s="256">
        <f t="shared" si="77"/>
        <v>0</v>
      </c>
      <c r="FQ41" s="256">
        <f t="shared" si="77"/>
        <v>0</v>
      </c>
      <c r="FR41" s="256">
        <f t="shared" si="77"/>
        <v>0</v>
      </c>
      <c r="FS41" s="256">
        <f t="shared" si="77"/>
        <v>0</v>
      </c>
      <c r="FT41" s="256">
        <f t="shared" si="77"/>
        <v>0</v>
      </c>
      <c r="FU41" s="256">
        <f t="shared" si="77"/>
        <v>0</v>
      </c>
      <c r="FV41" s="171"/>
      <c r="FW41" s="256">
        <f t="shared" ref="FW41:GP41" si="78">COUNT(FW12:FW40)</f>
        <v>0</v>
      </c>
      <c r="FX41" s="256">
        <f t="shared" si="78"/>
        <v>1</v>
      </c>
      <c r="FY41" s="256">
        <f t="shared" si="78"/>
        <v>0</v>
      </c>
      <c r="FZ41" s="256">
        <f t="shared" si="78"/>
        <v>0</v>
      </c>
      <c r="GA41" s="256">
        <f t="shared" si="78"/>
        <v>0</v>
      </c>
      <c r="GB41" s="256">
        <f t="shared" si="78"/>
        <v>0</v>
      </c>
      <c r="GC41" s="256">
        <f t="shared" si="78"/>
        <v>0</v>
      </c>
      <c r="GD41" s="256">
        <f t="shared" si="78"/>
        <v>0</v>
      </c>
      <c r="GE41" s="256">
        <f t="shared" si="78"/>
        <v>0</v>
      </c>
      <c r="GF41" s="256">
        <f t="shared" si="78"/>
        <v>0</v>
      </c>
      <c r="GG41" s="256">
        <f t="shared" si="78"/>
        <v>0</v>
      </c>
      <c r="GH41" s="256">
        <f t="shared" si="78"/>
        <v>0</v>
      </c>
      <c r="GI41" s="256">
        <f t="shared" si="78"/>
        <v>0</v>
      </c>
      <c r="GJ41" s="256">
        <f t="shared" si="78"/>
        <v>0</v>
      </c>
      <c r="GK41" s="256">
        <f t="shared" si="78"/>
        <v>0</v>
      </c>
      <c r="GL41" s="256">
        <f t="shared" si="78"/>
        <v>0</v>
      </c>
      <c r="GM41" s="256">
        <f t="shared" si="78"/>
        <v>0</v>
      </c>
      <c r="GN41" s="256">
        <f t="shared" si="78"/>
        <v>0</v>
      </c>
      <c r="GO41" s="256">
        <f t="shared" si="78"/>
        <v>0</v>
      </c>
      <c r="GP41" s="256">
        <f t="shared" si="78"/>
        <v>0</v>
      </c>
      <c r="GQ41" s="171"/>
      <c r="GR41" s="256">
        <f t="shared" ref="GR41:HK41" si="79">COUNT(GR12:GR40)</f>
        <v>2</v>
      </c>
      <c r="GS41" s="256">
        <f t="shared" si="79"/>
        <v>0</v>
      </c>
      <c r="GT41" s="256">
        <f t="shared" si="79"/>
        <v>1</v>
      </c>
      <c r="GU41" s="256">
        <f t="shared" si="79"/>
        <v>1</v>
      </c>
      <c r="GV41" s="256">
        <f t="shared" si="79"/>
        <v>0</v>
      </c>
      <c r="GW41" s="256">
        <f t="shared" si="79"/>
        <v>0</v>
      </c>
      <c r="GX41" s="256">
        <f t="shared" si="79"/>
        <v>0</v>
      </c>
      <c r="GY41" s="256">
        <f t="shared" si="79"/>
        <v>0</v>
      </c>
      <c r="GZ41" s="256">
        <f t="shared" si="79"/>
        <v>0</v>
      </c>
      <c r="HA41" s="256">
        <f t="shared" si="79"/>
        <v>0</v>
      </c>
      <c r="HB41" s="256">
        <f t="shared" si="79"/>
        <v>0</v>
      </c>
      <c r="HC41" s="256">
        <f t="shared" si="79"/>
        <v>0</v>
      </c>
      <c r="HD41" s="256">
        <f t="shared" si="79"/>
        <v>0</v>
      </c>
      <c r="HE41" s="256">
        <f t="shared" si="79"/>
        <v>0</v>
      </c>
      <c r="HF41" s="256">
        <f t="shared" si="79"/>
        <v>0</v>
      </c>
      <c r="HG41" s="256">
        <f t="shared" si="79"/>
        <v>0</v>
      </c>
      <c r="HH41" s="256">
        <f t="shared" si="79"/>
        <v>0</v>
      </c>
      <c r="HI41" s="256">
        <f t="shared" si="79"/>
        <v>0</v>
      </c>
      <c r="HJ41" s="256">
        <f t="shared" si="79"/>
        <v>0</v>
      </c>
      <c r="HK41" s="256">
        <f t="shared" si="79"/>
        <v>0</v>
      </c>
    </row>
    <row r="42" spans="1:219" s="59" customFormat="1" ht="15.95" customHeight="1" thickBot="1" x14ac:dyDescent="0.3">
      <c r="A42" s="614" t="s">
        <v>134</v>
      </c>
      <c r="B42" s="615"/>
      <c r="C42" s="615"/>
      <c r="D42" s="615"/>
      <c r="E42" s="615"/>
      <c r="F42" s="615"/>
      <c r="G42" s="616"/>
      <c r="H42" s="313">
        <f>H33+H41</f>
        <v>24</v>
      </c>
      <c r="I42" s="314">
        <f t="shared" ref="I42:O42" si="80">I41+I33</f>
        <v>720</v>
      </c>
      <c r="J42" s="315">
        <f t="shared" si="80"/>
        <v>256</v>
      </c>
      <c r="K42" s="315">
        <f t="shared" si="80"/>
        <v>160</v>
      </c>
      <c r="L42" s="315">
        <f t="shared" si="80"/>
        <v>96</v>
      </c>
      <c r="M42" s="315">
        <f t="shared" si="80"/>
        <v>0</v>
      </c>
      <c r="N42" s="316">
        <f t="shared" si="80"/>
        <v>464</v>
      </c>
      <c r="O42" s="317">
        <f t="shared" si="80"/>
        <v>0</v>
      </c>
      <c r="P42" s="318"/>
      <c r="Q42" s="318"/>
      <c r="R42" s="318"/>
      <c r="S42" s="319">
        <f>S41+S33</f>
        <v>0</v>
      </c>
      <c r="T42" s="317">
        <f>T41+T33</f>
        <v>0</v>
      </c>
      <c r="U42" s="318"/>
      <c r="V42" s="318"/>
      <c r="W42" s="318"/>
      <c r="X42" s="319">
        <f>X41+X33</f>
        <v>0</v>
      </c>
      <c r="Y42" s="317">
        <f>Y41+Y33</f>
        <v>14</v>
      </c>
      <c r="Z42" s="318"/>
      <c r="AA42" s="318"/>
      <c r="AB42" s="318"/>
      <c r="AC42" s="319">
        <f>AC41+AC33</f>
        <v>12</v>
      </c>
      <c r="AD42" s="317">
        <f>AD41+AD33</f>
        <v>14</v>
      </c>
      <c r="AE42" s="318"/>
      <c r="AF42" s="318"/>
      <c r="AG42" s="318"/>
      <c r="AH42" s="319">
        <f>AH41+AH33</f>
        <v>12</v>
      </c>
      <c r="AI42" s="317">
        <f>AI41+AI33</f>
        <v>0</v>
      </c>
      <c r="AJ42" s="318"/>
      <c r="AK42" s="318"/>
      <c r="AL42" s="318"/>
      <c r="AM42" s="319">
        <f>AM41+AM33</f>
        <v>0</v>
      </c>
      <c r="AN42" s="317">
        <f>AN41+AN33</f>
        <v>0</v>
      </c>
      <c r="AO42" s="318"/>
      <c r="AP42" s="318"/>
      <c r="AQ42" s="318"/>
      <c r="AR42" s="319">
        <f>AR41+AR33</f>
        <v>0</v>
      </c>
      <c r="AS42" s="317">
        <f>AS41+AS33</f>
        <v>0</v>
      </c>
      <c r="AT42" s="318"/>
      <c r="AU42" s="318"/>
      <c r="AV42" s="318"/>
      <c r="AW42" s="319">
        <f>AW41+AW33</f>
        <v>0</v>
      </c>
      <c r="AX42" s="317">
        <f>AX41+AX33</f>
        <v>0</v>
      </c>
      <c r="AY42" s="318"/>
      <c r="AZ42" s="318"/>
      <c r="BA42" s="318"/>
      <c r="BB42" s="319">
        <f>BB41+BB33</f>
        <v>0</v>
      </c>
      <c r="BC42" s="244">
        <f>BC41+BC33</f>
        <v>0</v>
      </c>
      <c r="BD42" s="245"/>
      <c r="BE42" s="245"/>
      <c r="BF42" s="245"/>
      <c r="BG42" s="246">
        <f>BG41+BG33</f>
        <v>0</v>
      </c>
      <c r="BH42" s="244">
        <f>BH41+BH33</f>
        <v>0</v>
      </c>
      <c r="BI42" s="245"/>
      <c r="BJ42" s="245"/>
      <c r="BK42" s="245"/>
      <c r="BL42" s="246">
        <f>BL41+BL33</f>
        <v>0</v>
      </c>
      <c r="BM42" s="244">
        <f>BM41+BM33</f>
        <v>0</v>
      </c>
      <c r="BN42" s="245"/>
      <c r="BO42" s="245"/>
      <c r="BP42" s="245"/>
      <c r="BQ42" s="246">
        <f>BQ41+BQ33</f>
        <v>0</v>
      </c>
      <c r="BR42" s="244">
        <f>BR41+BR33</f>
        <v>0</v>
      </c>
      <c r="BS42" s="245"/>
      <c r="BT42" s="245"/>
      <c r="BU42" s="245"/>
      <c r="BV42" s="246">
        <f>BV41+BV33</f>
        <v>0</v>
      </c>
      <c r="BW42" s="244">
        <f>BW41+BW33</f>
        <v>0</v>
      </c>
      <c r="BX42" s="245"/>
      <c r="BY42" s="245"/>
      <c r="BZ42" s="245"/>
      <c r="CA42" s="246">
        <f>CA41+CA33</f>
        <v>0</v>
      </c>
      <c r="CB42" s="244">
        <f>CB41+CB33</f>
        <v>0</v>
      </c>
      <c r="CC42" s="245"/>
      <c r="CD42" s="245"/>
      <c r="CE42" s="245"/>
      <c r="CF42" s="246">
        <f>CF41+CF33</f>
        <v>0</v>
      </c>
      <c r="CG42" s="244">
        <f>CG41+CG33</f>
        <v>0</v>
      </c>
      <c r="CH42" s="245"/>
      <c r="CI42" s="245"/>
      <c r="CJ42" s="245"/>
      <c r="CK42" s="246">
        <f>CK41+CK33</f>
        <v>0</v>
      </c>
      <c r="CL42" s="244">
        <f>CL41+CL33</f>
        <v>0</v>
      </c>
      <c r="CM42" s="245"/>
      <c r="CN42" s="245"/>
      <c r="CO42" s="245"/>
      <c r="CP42" s="246">
        <f>CP41+CP33</f>
        <v>0</v>
      </c>
      <c r="CQ42" s="244">
        <f>CQ41+CQ33</f>
        <v>0</v>
      </c>
      <c r="CR42" s="245"/>
      <c r="CS42" s="245"/>
      <c r="CT42" s="245"/>
      <c r="CU42" s="246">
        <f>CU41+CU33</f>
        <v>0</v>
      </c>
      <c r="CV42" s="244">
        <f>CV41+CV33</f>
        <v>0</v>
      </c>
      <c r="CW42" s="245"/>
      <c r="CX42" s="245"/>
      <c r="CY42" s="245"/>
      <c r="CZ42" s="246">
        <f>CZ41+CZ33</f>
        <v>0</v>
      </c>
      <c r="DA42" s="244">
        <f>DA41+DA33</f>
        <v>0</v>
      </c>
      <c r="DB42" s="245"/>
      <c r="DC42" s="245"/>
      <c r="DD42" s="245"/>
      <c r="DE42" s="246">
        <f>DE41+DE33</f>
        <v>0</v>
      </c>
      <c r="DF42" s="244">
        <f>DF41+DF33</f>
        <v>0</v>
      </c>
      <c r="DG42" s="245"/>
      <c r="DH42" s="245"/>
      <c r="DI42" s="245"/>
      <c r="DJ42" s="247">
        <f>DJ41+DJ33</f>
        <v>0</v>
      </c>
    </row>
    <row r="43" spans="1:219" s="59" customFormat="1" ht="15.95" customHeight="1" thickBot="1" x14ac:dyDescent="0.3">
      <c r="A43" s="589" t="s">
        <v>182</v>
      </c>
      <c r="B43" s="590"/>
      <c r="C43" s="590"/>
      <c r="D43" s="590"/>
      <c r="E43" s="590"/>
      <c r="F43" s="590"/>
      <c r="G43" s="591"/>
      <c r="H43" s="320">
        <f t="shared" ref="H43:N43" si="81">H42+H28</f>
        <v>90</v>
      </c>
      <c r="I43" s="321">
        <f t="shared" si="81"/>
        <v>2700</v>
      </c>
      <c r="J43" s="322">
        <f t="shared" si="81"/>
        <v>608</v>
      </c>
      <c r="K43" s="322">
        <f t="shared" si="81"/>
        <v>320</v>
      </c>
      <c r="L43" s="322">
        <f t="shared" si="81"/>
        <v>288</v>
      </c>
      <c r="M43" s="322">
        <f t="shared" si="81"/>
        <v>0</v>
      </c>
      <c r="N43" s="323">
        <f t="shared" si="81"/>
        <v>2092</v>
      </c>
      <c r="O43" s="586">
        <f>S42+S28</f>
        <v>15</v>
      </c>
      <c r="P43" s="587"/>
      <c r="Q43" s="587"/>
      <c r="R43" s="587"/>
      <c r="S43" s="588"/>
      <c r="T43" s="586">
        <f>X42+X28</f>
        <v>15</v>
      </c>
      <c r="U43" s="587"/>
      <c r="V43" s="587"/>
      <c r="W43" s="587"/>
      <c r="X43" s="588"/>
      <c r="Y43" s="586">
        <f>AC42+AC28</f>
        <v>15</v>
      </c>
      <c r="Z43" s="587"/>
      <c r="AA43" s="587"/>
      <c r="AB43" s="587"/>
      <c r="AC43" s="588"/>
      <c r="AD43" s="586">
        <f>AH42+AH28</f>
        <v>15</v>
      </c>
      <c r="AE43" s="587"/>
      <c r="AF43" s="587"/>
      <c r="AG43" s="587"/>
      <c r="AH43" s="588"/>
      <c r="AI43" s="586">
        <f>AM42+AM28</f>
        <v>15</v>
      </c>
      <c r="AJ43" s="587"/>
      <c r="AK43" s="587"/>
      <c r="AL43" s="587"/>
      <c r="AM43" s="588"/>
      <c r="AN43" s="586">
        <f>AR42+AR28</f>
        <v>15</v>
      </c>
      <c r="AO43" s="587"/>
      <c r="AP43" s="587"/>
      <c r="AQ43" s="587"/>
      <c r="AR43" s="588"/>
      <c r="AS43" s="586">
        <f>AW42+AW28</f>
        <v>0</v>
      </c>
      <c r="AT43" s="587"/>
      <c r="AU43" s="587"/>
      <c r="AV43" s="587"/>
      <c r="AW43" s="588"/>
      <c r="AX43" s="586">
        <f>BB42+BB28</f>
        <v>0</v>
      </c>
      <c r="AY43" s="587"/>
      <c r="AZ43" s="587"/>
      <c r="BA43" s="587"/>
      <c r="BB43" s="588"/>
      <c r="BC43" s="583">
        <f>BG42+BG28</f>
        <v>0</v>
      </c>
      <c r="BD43" s="584"/>
      <c r="BE43" s="584"/>
      <c r="BF43" s="584"/>
      <c r="BG43" s="585"/>
      <c r="BH43" s="583">
        <f>BL42+BL28</f>
        <v>0</v>
      </c>
      <c r="BI43" s="584"/>
      <c r="BJ43" s="584"/>
      <c r="BK43" s="584"/>
      <c r="BL43" s="585"/>
      <c r="BM43" s="583">
        <f>BQ42+BQ28</f>
        <v>0</v>
      </c>
      <c r="BN43" s="584"/>
      <c r="BO43" s="584"/>
      <c r="BP43" s="584"/>
      <c r="BQ43" s="585"/>
      <c r="BR43" s="583">
        <f>BV42+BV28</f>
        <v>0</v>
      </c>
      <c r="BS43" s="584"/>
      <c r="BT43" s="584"/>
      <c r="BU43" s="584"/>
      <c r="BV43" s="585"/>
      <c r="BW43" s="583">
        <f>CA42+CA28</f>
        <v>0</v>
      </c>
      <c r="BX43" s="584"/>
      <c r="BY43" s="584"/>
      <c r="BZ43" s="584"/>
      <c r="CA43" s="585"/>
      <c r="CB43" s="583">
        <f>CF42+CF28</f>
        <v>0</v>
      </c>
      <c r="CC43" s="584"/>
      <c r="CD43" s="584"/>
      <c r="CE43" s="584"/>
      <c r="CF43" s="585"/>
      <c r="CG43" s="583">
        <f>CK42+CK28</f>
        <v>0</v>
      </c>
      <c r="CH43" s="584"/>
      <c r="CI43" s="584"/>
      <c r="CJ43" s="584"/>
      <c r="CK43" s="585"/>
      <c r="CL43" s="583">
        <f>CP42+CP28</f>
        <v>0</v>
      </c>
      <c r="CM43" s="584"/>
      <c r="CN43" s="584"/>
      <c r="CO43" s="584"/>
      <c r="CP43" s="585"/>
      <c r="CQ43" s="583">
        <f>CU42+CU28</f>
        <v>0</v>
      </c>
      <c r="CR43" s="584"/>
      <c r="CS43" s="584"/>
      <c r="CT43" s="584"/>
      <c r="CU43" s="585"/>
      <c r="CV43" s="583">
        <f>CZ42+CZ28</f>
        <v>0</v>
      </c>
      <c r="CW43" s="584"/>
      <c r="CX43" s="584"/>
      <c r="CY43" s="584"/>
      <c r="CZ43" s="585"/>
      <c r="DA43" s="583">
        <f>DE42+DE28</f>
        <v>0</v>
      </c>
      <c r="DB43" s="584"/>
      <c r="DC43" s="584"/>
      <c r="DD43" s="584"/>
      <c r="DE43" s="585"/>
      <c r="DF43" s="583">
        <f>DJ42+DJ28</f>
        <v>0</v>
      </c>
      <c r="DG43" s="584"/>
      <c r="DH43" s="584"/>
      <c r="DI43" s="584"/>
      <c r="DJ43" s="585"/>
    </row>
    <row r="44" spans="1:219" s="9" customFormat="1" ht="15.95" customHeight="1" x14ac:dyDescent="0.2">
      <c r="A44" s="592" t="s">
        <v>140</v>
      </c>
      <c r="B44" s="593"/>
      <c r="C44" s="593"/>
      <c r="D44" s="593"/>
      <c r="E44" s="593"/>
      <c r="F44" s="593"/>
      <c r="G44" s="593"/>
      <c r="H44" s="593"/>
      <c r="I44" s="593"/>
      <c r="J44" s="593"/>
      <c r="K44" s="593"/>
      <c r="L44" s="593"/>
      <c r="M44" s="593"/>
      <c r="N44" s="594"/>
      <c r="O44" s="537">
        <f>O42+O28</f>
        <v>18</v>
      </c>
      <c r="P44" s="538"/>
      <c r="Q44" s="538"/>
      <c r="R44" s="538"/>
      <c r="S44" s="539"/>
      <c r="T44" s="537">
        <f>T42+T28</f>
        <v>18</v>
      </c>
      <c r="U44" s="538"/>
      <c r="V44" s="538"/>
      <c r="W44" s="538"/>
      <c r="X44" s="539"/>
      <c r="Y44" s="537">
        <f>Y42+Y28</f>
        <v>18</v>
      </c>
      <c r="Z44" s="538"/>
      <c r="AA44" s="538"/>
      <c r="AB44" s="538"/>
      <c r="AC44" s="539"/>
      <c r="AD44" s="537">
        <f>AD42+AD28</f>
        <v>18</v>
      </c>
      <c r="AE44" s="538"/>
      <c r="AF44" s="538"/>
      <c r="AG44" s="538"/>
      <c r="AH44" s="539"/>
      <c r="AI44" s="537">
        <f>AI42+AI28</f>
        <v>0</v>
      </c>
      <c r="AJ44" s="538"/>
      <c r="AK44" s="538"/>
      <c r="AL44" s="538"/>
      <c r="AM44" s="539"/>
      <c r="AN44" s="537">
        <f>AN42+AN28</f>
        <v>0</v>
      </c>
      <c r="AO44" s="538"/>
      <c r="AP44" s="538"/>
      <c r="AQ44" s="538"/>
      <c r="AR44" s="539"/>
      <c r="AS44" s="537">
        <f>AS42+AS28</f>
        <v>0</v>
      </c>
      <c r="AT44" s="538"/>
      <c r="AU44" s="538"/>
      <c r="AV44" s="538"/>
      <c r="AW44" s="539"/>
      <c r="AX44" s="537">
        <f>AX42+AX28</f>
        <v>0</v>
      </c>
      <c r="AY44" s="538"/>
      <c r="AZ44" s="538"/>
      <c r="BA44" s="538"/>
      <c r="BB44" s="539"/>
      <c r="BC44" s="543">
        <f>BC42+BC28</f>
        <v>0</v>
      </c>
      <c r="BD44" s="544"/>
      <c r="BE44" s="544"/>
      <c r="BF44" s="544"/>
      <c r="BG44" s="545"/>
      <c r="BH44" s="543">
        <f>BH42+BH28</f>
        <v>0</v>
      </c>
      <c r="BI44" s="544"/>
      <c r="BJ44" s="544"/>
      <c r="BK44" s="544"/>
      <c r="BL44" s="545"/>
      <c r="BM44" s="543">
        <f>BM42+BM28</f>
        <v>0</v>
      </c>
      <c r="BN44" s="544"/>
      <c r="BO44" s="544"/>
      <c r="BP44" s="544"/>
      <c r="BQ44" s="545"/>
      <c r="BR44" s="543">
        <f>BR42+BR28</f>
        <v>0</v>
      </c>
      <c r="BS44" s="544"/>
      <c r="BT44" s="544"/>
      <c r="BU44" s="544"/>
      <c r="BV44" s="545"/>
      <c r="BW44" s="543">
        <f>BW42+BW28</f>
        <v>0</v>
      </c>
      <c r="BX44" s="544"/>
      <c r="BY44" s="544"/>
      <c r="BZ44" s="544"/>
      <c r="CA44" s="545"/>
      <c r="CB44" s="543">
        <f>CB42+CB28</f>
        <v>0</v>
      </c>
      <c r="CC44" s="544"/>
      <c r="CD44" s="544"/>
      <c r="CE44" s="544"/>
      <c r="CF44" s="545"/>
      <c r="CG44" s="543">
        <f>CG42+CG28</f>
        <v>0</v>
      </c>
      <c r="CH44" s="544"/>
      <c r="CI44" s="544"/>
      <c r="CJ44" s="544"/>
      <c r="CK44" s="545"/>
      <c r="CL44" s="543">
        <f>CL42+CL28</f>
        <v>0</v>
      </c>
      <c r="CM44" s="544"/>
      <c r="CN44" s="544"/>
      <c r="CO44" s="544"/>
      <c r="CP44" s="545"/>
      <c r="CQ44" s="543">
        <f>CQ42+CQ28</f>
        <v>0</v>
      </c>
      <c r="CR44" s="544"/>
      <c r="CS44" s="544"/>
      <c r="CT44" s="544"/>
      <c r="CU44" s="545"/>
      <c r="CV44" s="543">
        <f>CV42+CV28</f>
        <v>0</v>
      </c>
      <c r="CW44" s="544"/>
      <c r="CX44" s="544"/>
      <c r="CY44" s="544"/>
      <c r="CZ44" s="545"/>
      <c r="DA44" s="543">
        <f>DA42+DA28</f>
        <v>0</v>
      </c>
      <c r="DB44" s="544"/>
      <c r="DC44" s="544"/>
      <c r="DD44" s="544"/>
      <c r="DE44" s="545"/>
      <c r="DF44" s="543">
        <f>DF42+DF28</f>
        <v>0</v>
      </c>
      <c r="DG44" s="544"/>
      <c r="DH44" s="544"/>
      <c r="DI44" s="544"/>
      <c r="DJ44" s="545"/>
    </row>
    <row r="45" spans="1:219" s="9" customFormat="1" ht="15.95" customHeight="1" x14ac:dyDescent="0.2">
      <c r="A45" s="595" t="s">
        <v>248</v>
      </c>
      <c r="B45" s="596"/>
      <c r="C45" s="596"/>
      <c r="D45" s="596"/>
      <c r="E45" s="596"/>
      <c r="F45" s="596"/>
      <c r="G45" s="596"/>
      <c r="H45" s="596"/>
      <c r="I45" s="596"/>
      <c r="J45" s="596"/>
      <c r="K45" s="596"/>
      <c r="L45" s="596"/>
      <c r="M45" s="596"/>
      <c r="N45" s="597"/>
      <c r="O45" s="540">
        <f t="array" ref="O45">INDEX($FB$41:$FU$41,1,O$7)+INDEX($FW$41:$GP$41,1,O$7)+INDEX($GR$41:$HK$41,1,O$7)</f>
        <v>2</v>
      </c>
      <c r="P45" s="541"/>
      <c r="Q45" s="541"/>
      <c r="R45" s="541"/>
      <c r="S45" s="542"/>
      <c r="T45" s="540">
        <f t="array" ref="T45">INDEX($FB$41:$FU$41,1,T$7)+INDEX($FW$41:$GP$41,1,T$7)+INDEX($GR$41:$HK$41,1,T$7)</f>
        <v>1</v>
      </c>
      <c r="U45" s="541"/>
      <c r="V45" s="541"/>
      <c r="W45" s="541"/>
      <c r="X45" s="542"/>
      <c r="Y45" s="540">
        <f t="array" ref="Y45">INDEX($FB$41:$FU$41,1,Y$7)+INDEX($FW$41:$GP$41,1,Y$7)+INDEX($GR$41:$HK$41,1,Y$7)</f>
        <v>1</v>
      </c>
      <c r="Z45" s="541"/>
      <c r="AA45" s="541"/>
      <c r="AB45" s="541"/>
      <c r="AC45" s="542"/>
      <c r="AD45" s="540">
        <f t="array" ref="AD45">INDEX($FB$41:$FU$41,1,AD$7)+INDEX($FW$41:$GP$41,1,AD$7)+INDEX($GR$41:$HK$41,1,AD$7)</f>
        <v>1</v>
      </c>
      <c r="AE45" s="541"/>
      <c r="AF45" s="541"/>
      <c r="AG45" s="541"/>
      <c r="AH45" s="542"/>
      <c r="AI45" s="540">
        <f t="array" ref="AI45">INDEX($FB$41:$FU$41,1,AI$7)+INDEX($FW$41:$GP$41,1,AI$7)+INDEX($GR$41:$HK$41,1,AI$7)</f>
        <v>0</v>
      </c>
      <c r="AJ45" s="541"/>
      <c r="AK45" s="541"/>
      <c r="AL45" s="541"/>
      <c r="AM45" s="542"/>
      <c r="AN45" s="540">
        <f t="array" ref="AN45">INDEX($FB$41:$FU$41,1,AN$7)+INDEX($FW$41:$GP$41,1,AN$7)+INDEX($GR$41:$HK$41,1,AN$7)</f>
        <v>0</v>
      </c>
      <c r="AO45" s="541"/>
      <c r="AP45" s="541"/>
      <c r="AQ45" s="541"/>
      <c r="AR45" s="542"/>
      <c r="AS45" s="540">
        <f t="array" ref="AS45">INDEX($FB$41:$FU$41,1,AS$7)+INDEX($FW$41:$GP$41,1,AS$7)+INDEX($GR$41:$HK$41,1,AS$7)</f>
        <v>0</v>
      </c>
      <c r="AT45" s="541"/>
      <c r="AU45" s="541"/>
      <c r="AV45" s="541"/>
      <c r="AW45" s="542"/>
      <c r="AX45" s="540">
        <f t="array" ref="AX45">INDEX($FB$41:$FU$41,1,AX$7)+INDEX($FW$41:$GP$41,1,AX$7)+INDEX($GR$41:$HK$41,1,AX$7)</f>
        <v>0</v>
      </c>
      <c r="AY45" s="541"/>
      <c r="AZ45" s="541"/>
      <c r="BA45" s="541"/>
      <c r="BB45" s="542"/>
      <c r="BC45" s="426">
        <f t="array" ref="BC45">INDEX($FB$41:$FU$41,1,BC$7)+INDEX($FW$41:$GP$41,1,BC$7)+INDEX($GR$41:$HK$41,1,BC$7)</f>
        <v>0</v>
      </c>
      <c r="BD45" s="427"/>
      <c r="BE45" s="427"/>
      <c r="BF45" s="427"/>
      <c r="BG45" s="428"/>
      <c r="BH45" s="426">
        <f t="array" ref="BH45">INDEX($FB$41:$FU$41,1,BH$7)+INDEX($FW$41:$GP$41,1,BH$7)+INDEX($GR$41:$HK$41,1,BH$7)</f>
        <v>0</v>
      </c>
      <c r="BI45" s="427"/>
      <c r="BJ45" s="427"/>
      <c r="BK45" s="427"/>
      <c r="BL45" s="428"/>
      <c r="BM45" s="426">
        <f t="array" ref="BM45">INDEX($FB$41:$FU$41,1,BM$7)+INDEX($FW$41:$GP$41,1,BM$7)+INDEX($GR$41:$HK$41,1,BM$7)</f>
        <v>0</v>
      </c>
      <c r="BN45" s="427"/>
      <c r="BO45" s="427"/>
      <c r="BP45" s="427"/>
      <c r="BQ45" s="428"/>
      <c r="BR45" s="426">
        <f t="array" ref="BR45">INDEX($FB$41:$FU$41,1,BR$7)+INDEX($FW$41:$GP$41,1,BR$7)+INDEX($GR$41:$HK$41,1,BR$7)</f>
        <v>0</v>
      </c>
      <c r="BS45" s="427"/>
      <c r="BT45" s="427"/>
      <c r="BU45" s="427"/>
      <c r="BV45" s="428"/>
      <c r="BW45" s="426">
        <f t="array" ref="BW45">INDEX($FB$41:$FU$41,1,BW$7)+INDEX($FW$41:$GP$41,1,BW$7)+INDEX($GR$41:$HK$41,1,BW$7)</f>
        <v>0</v>
      </c>
      <c r="BX45" s="427"/>
      <c r="BY45" s="427"/>
      <c r="BZ45" s="427"/>
      <c r="CA45" s="428"/>
      <c r="CB45" s="426">
        <f t="array" ref="CB45">INDEX($FB$41:$FU$41,1,CB$7)+INDEX($FW$41:$GP$41,1,CB$7)+INDEX($GR$41:$HK$41,1,CB$7)</f>
        <v>0</v>
      </c>
      <c r="CC45" s="427"/>
      <c r="CD45" s="427"/>
      <c r="CE45" s="427"/>
      <c r="CF45" s="428"/>
      <c r="CG45" s="426">
        <f t="array" ref="CG45">INDEX($FB$41:$FU$41,1,CG$7)+INDEX($FW$41:$GP$41,1,CG$7)+INDEX($GR$41:$HK$41,1,CG$7)</f>
        <v>0</v>
      </c>
      <c r="CH45" s="427"/>
      <c r="CI45" s="427"/>
      <c r="CJ45" s="427"/>
      <c r="CK45" s="428"/>
      <c r="CL45" s="426">
        <f t="array" ref="CL45">INDEX($FB$41:$FU$41,1,CL$7)+INDEX($FW$41:$GP$41,1,CL$7)+INDEX($GR$41:$HK$41,1,CL$7)</f>
        <v>0</v>
      </c>
      <c r="CM45" s="427"/>
      <c r="CN45" s="427"/>
      <c r="CO45" s="427"/>
      <c r="CP45" s="428"/>
      <c r="CQ45" s="426">
        <f t="array" ref="CQ45">INDEX($FB$41:$FU$41,1,CQ$7)+INDEX($FW$41:$GP$41,1,CQ$7)+INDEX($GR$41:$HK$41,1,CQ$7)</f>
        <v>0</v>
      </c>
      <c r="CR45" s="427"/>
      <c r="CS45" s="427"/>
      <c r="CT45" s="427"/>
      <c r="CU45" s="428"/>
      <c r="CV45" s="426">
        <f t="array" ref="CV45">INDEX($FB$41:$FU$41,1,CV$7)+INDEX($FW$41:$GP$41,1,CV$7)+INDEX($GR$41:$HK$41,1,CV$7)</f>
        <v>0</v>
      </c>
      <c r="CW45" s="427"/>
      <c r="CX45" s="427"/>
      <c r="CY45" s="427"/>
      <c r="CZ45" s="428"/>
      <c r="DA45" s="426">
        <f t="array" ref="DA45">INDEX($FB$41:$FU$41,1,DA$7)+INDEX($FW$41:$GP$41,1,DA$7)+INDEX($GR$41:$HK$41,1,DA$7)</f>
        <v>0</v>
      </c>
      <c r="DB45" s="427"/>
      <c r="DC45" s="427"/>
      <c r="DD45" s="427"/>
      <c r="DE45" s="428"/>
      <c r="DF45" s="426">
        <f t="array" ref="DF45">INDEX($FB$41:$FU$41,1,DF$7)+INDEX($FW$41:$GP$41,1,DF$7)+INDEX($GR$41:$HK$41,1,DF$7)</f>
        <v>0</v>
      </c>
      <c r="DG45" s="427"/>
      <c r="DH45" s="427"/>
      <c r="DI45" s="427"/>
      <c r="DJ45" s="428"/>
    </row>
    <row r="46" spans="1:219" s="9" customFormat="1" ht="15.95" customHeight="1" x14ac:dyDescent="0.2">
      <c r="A46" s="595" t="s">
        <v>3</v>
      </c>
      <c r="B46" s="596"/>
      <c r="C46" s="596"/>
      <c r="D46" s="596"/>
      <c r="E46" s="596"/>
      <c r="F46" s="596"/>
      <c r="G46" s="596"/>
      <c r="H46" s="596"/>
      <c r="I46" s="596"/>
      <c r="J46" s="596"/>
      <c r="K46" s="596"/>
      <c r="L46" s="596"/>
      <c r="M46" s="596"/>
      <c r="N46" s="597"/>
      <c r="O46" s="540">
        <f t="array" ref="O46">INDEX($EG$41:$EZ$41,1,O$7)</f>
        <v>5</v>
      </c>
      <c r="P46" s="541"/>
      <c r="Q46" s="541"/>
      <c r="R46" s="541"/>
      <c r="S46" s="542"/>
      <c r="T46" s="540">
        <f t="array" ref="T46">INDEX($EG$41:$EZ$41,1,T$7)</f>
        <v>2</v>
      </c>
      <c r="U46" s="541"/>
      <c r="V46" s="541"/>
      <c r="W46" s="541"/>
      <c r="X46" s="542"/>
      <c r="Y46" s="540">
        <f t="array" ref="Y46">INDEX($EG$41:$EZ$41,1,Y$7)</f>
        <v>3</v>
      </c>
      <c r="Z46" s="541"/>
      <c r="AA46" s="541"/>
      <c r="AB46" s="541"/>
      <c r="AC46" s="542"/>
      <c r="AD46" s="540">
        <f t="array" ref="AD46">INDEX($EG$41:$EZ$41,1,AD$7)</f>
        <v>4</v>
      </c>
      <c r="AE46" s="541"/>
      <c r="AF46" s="541"/>
      <c r="AG46" s="541"/>
      <c r="AH46" s="542"/>
      <c r="AI46" s="540">
        <f t="array" ref="AI46">INDEX($EG$41:$EZ$41,1,AI$7)</f>
        <v>1</v>
      </c>
      <c r="AJ46" s="541"/>
      <c r="AK46" s="541"/>
      <c r="AL46" s="541"/>
      <c r="AM46" s="542"/>
      <c r="AN46" s="540">
        <f t="array" ref="AN46">INDEX($EG$41:$EZ$41,1,AN$7)</f>
        <v>0</v>
      </c>
      <c r="AO46" s="541"/>
      <c r="AP46" s="541"/>
      <c r="AQ46" s="541"/>
      <c r="AR46" s="542"/>
      <c r="AS46" s="540">
        <f t="array" ref="AS46">INDEX($EG$41:$EZ$41,1,AS$7)</f>
        <v>0</v>
      </c>
      <c r="AT46" s="541"/>
      <c r="AU46" s="541"/>
      <c r="AV46" s="541"/>
      <c r="AW46" s="542"/>
      <c r="AX46" s="540">
        <f t="array" ref="AX46">INDEX($EG$41:$EZ$41,1,AX$7)</f>
        <v>0</v>
      </c>
      <c r="AY46" s="541"/>
      <c r="AZ46" s="541"/>
      <c r="BA46" s="541"/>
      <c r="BB46" s="542"/>
      <c r="BC46" s="426">
        <f t="array" ref="BC46">INDEX($EG$41:$EZ$41,1,BC$7)</f>
        <v>0</v>
      </c>
      <c r="BD46" s="427"/>
      <c r="BE46" s="427"/>
      <c r="BF46" s="427"/>
      <c r="BG46" s="428"/>
      <c r="BH46" s="426">
        <f t="array" ref="BH46">INDEX($EG$41:$EZ$41,1,BH$7)</f>
        <v>0</v>
      </c>
      <c r="BI46" s="427"/>
      <c r="BJ46" s="427"/>
      <c r="BK46" s="427"/>
      <c r="BL46" s="428"/>
      <c r="BM46" s="426">
        <f t="array" ref="BM46">INDEX($EG$41:$EZ$41,1,BM$7)</f>
        <v>0</v>
      </c>
      <c r="BN46" s="427"/>
      <c r="BO46" s="427"/>
      <c r="BP46" s="427"/>
      <c r="BQ46" s="428"/>
      <c r="BR46" s="426">
        <f t="array" ref="BR46">INDEX($EG$41:$EZ$41,1,BR$7)</f>
        <v>0</v>
      </c>
      <c r="BS46" s="427"/>
      <c r="BT46" s="427"/>
      <c r="BU46" s="427"/>
      <c r="BV46" s="428"/>
      <c r="BW46" s="426">
        <f t="array" ref="BW46">INDEX($EG$41:$EZ$41,1,BW$7)</f>
        <v>0</v>
      </c>
      <c r="BX46" s="427"/>
      <c r="BY46" s="427"/>
      <c r="BZ46" s="427"/>
      <c r="CA46" s="428"/>
      <c r="CB46" s="426">
        <f t="array" ref="CB46">INDEX($EG$41:$EZ$41,1,CB$7)</f>
        <v>0</v>
      </c>
      <c r="CC46" s="427"/>
      <c r="CD46" s="427"/>
      <c r="CE46" s="427"/>
      <c r="CF46" s="428"/>
      <c r="CG46" s="426">
        <f t="array" ref="CG46">INDEX($EG$41:$EZ$41,1,CG$7)</f>
        <v>0</v>
      </c>
      <c r="CH46" s="427"/>
      <c r="CI46" s="427"/>
      <c r="CJ46" s="427"/>
      <c r="CK46" s="428"/>
      <c r="CL46" s="426">
        <f t="array" ref="CL46">INDEX($EG$41:$EZ$41,1,CL$7)</f>
        <v>0</v>
      </c>
      <c r="CM46" s="427"/>
      <c r="CN46" s="427"/>
      <c r="CO46" s="427"/>
      <c r="CP46" s="428"/>
      <c r="CQ46" s="426">
        <f t="array" ref="CQ46">INDEX($EG$41:$EZ$41,1,CQ$7)</f>
        <v>0</v>
      </c>
      <c r="CR46" s="427"/>
      <c r="CS46" s="427"/>
      <c r="CT46" s="427"/>
      <c r="CU46" s="428"/>
      <c r="CV46" s="426">
        <f t="array" ref="CV46">INDEX($EG$41:$EZ$41,1,CV$7)</f>
        <v>0</v>
      </c>
      <c r="CW46" s="427"/>
      <c r="CX46" s="427"/>
      <c r="CY46" s="427"/>
      <c r="CZ46" s="428"/>
      <c r="DA46" s="426">
        <f t="array" ref="DA46">INDEX($EG$41:$EZ$41,1,DA$7)</f>
        <v>0</v>
      </c>
      <c r="DB46" s="427"/>
      <c r="DC46" s="427"/>
      <c r="DD46" s="427"/>
      <c r="DE46" s="428"/>
      <c r="DF46" s="426">
        <f t="array" ref="DF46">INDEX($EG$41:$EZ$41,1,DF$7)</f>
        <v>0</v>
      </c>
      <c r="DG46" s="427"/>
      <c r="DH46" s="427"/>
      <c r="DI46" s="427"/>
      <c r="DJ46" s="428"/>
    </row>
    <row r="47" spans="1:219" s="9" customFormat="1" ht="15.95" customHeight="1" thickBot="1" x14ac:dyDescent="0.25">
      <c r="A47" s="580" t="s">
        <v>18</v>
      </c>
      <c r="B47" s="581"/>
      <c r="C47" s="581"/>
      <c r="D47" s="581"/>
      <c r="E47" s="581"/>
      <c r="F47" s="581"/>
      <c r="G47" s="581"/>
      <c r="H47" s="581"/>
      <c r="I47" s="581"/>
      <c r="J47" s="581"/>
      <c r="K47" s="581"/>
      <c r="L47" s="581"/>
      <c r="M47" s="581"/>
      <c r="N47" s="582"/>
      <c r="O47" s="546">
        <f t="array" ref="O47">INDEX($DL$41:$EE$41,1,O$7)</f>
        <v>0</v>
      </c>
      <c r="P47" s="547"/>
      <c r="Q47" s="547"/>
      <c r="R47" s="547"/>
      <c r="S47" s="548"/>
      <c r="T47" s="546">
        <f t="array" ref="T47">INDEX($DL$41:$EE$41,1,T$7)</f>
        <v>2</v>
      </c>
      <c r="U47" s="547"/>
      <c r="V47" s="547"/>
      <c r="W47" s="547"/>
      <c r="X47" s="548"/>
      <c r="Y47" s="546">
        <f t="array" ref="Y47">INDEX($DL$41:$EE$41,1,Y$7)</f>
        <v>1</v>
      </c>
      <c r="Z47" s="547"/>
      <c r="AA47" s="547"/>
      <c r="AB47" s="547"/>
      <c r="AC47" s="548"/>
      <c r="AD47" s="546">
        <f t="array" ref="AD47">INDEX($DL$41:$EE$41,1,AD$7)</f>
        <v>0</v>
      </c>
      <c r="AE47" s="547"/>
      <c r="AF47" s="547"/>
      <c r="AG47" s="547"/>
      <c r="AH47" s="548"/>
      <c r="AI47" s="546">
        <f t="array" ref="AI47">INDEX($DL$41:$EE$41,1,AI$7)</f>
        <v>0</v>
      </c>
      <c r="AJ47" s="547"/>
      <c r="AK47" s="547"/>
      <c r="AL47" s="547"/>
      <c r="AM47" s="548"/>
      <c r="AN47" s="546">
        <f t="array" ref="AN47">INDEX($DL$41:$EE$41,1,AN$7)</f>
        <v>0</v>
      </c>
      <c r="AO47" s="547"/>
      <c r="AP47" s="547"/>
      <c r="AQ47" s="547"/>
      <c r="AR47" s="548"/>
      <c r="AS47" s="546">
        <f t="array" ref="AS47">INDEX($DL$41:$EE$41,1,AS$7)</f>
        <v>0</v>
      </c>
      <c r="AT47" s="547"/>
      <c r="AU47" s="547"/>
      <c r="AV47" s="547"/>
      <c r="AW47" s="548"/>
      <c r="AX47" s="546">
        <f t="array" ref="AX47">INDEX($DL$41:$EE$41,1,AX$7)</f>
        <v>0</v>
      </c>
      <c r="AY47" s="547"/>
      <c r="AZ47" s="547"/>
      <c r="BA47" s="547"/>
      <c r="BB47" s="548"/>
      <c r="BC47" s="429">
        <f t="array" ref="BC47">INDEX($DL$41:$EE$41,1,BC$7)</f>
        <v>0</v>
      </c>
      <c r="BD47" s="430"/>
      <c r="BE47" s="430"/>
      <c r="BF47" s="430"/>
      <c r="BG47" s="431"/>
      <c r="BH47" s="429">
        <f t="array" ref="BH47">INDEX($DL$41:$EE$41,1,BH$7)</f>
        <v>0</v>
      </c>
      <c r="BI47" s="430"/>
      <c r="BJ47" s="430"/>
      <c r="BK47" s="430"/>
      <c r="BL47" s="431"/>
      <c r="BM47" s="429">
        <f t="array" ref="BM47">INDEX($DL$41:$EE$41,1,BM$7)</f>
        <v>0</v>
      </c>
      <c r="BN47" s="430"/>
      <c r="BO47" s="430"/>
      <c r="BP47" s="430"/>
      <c r="BQ47" s="431"/>
      <c r="BR47" s="429">
        <f t="array" ref="BR47">INDEX($DL$41:$EE$41,1,BR$7)</f>
        <v>0</v>
      </c>
      <c r="BS47" s="430"/>
      <c r="BT47" s="430"/>
      <c r="BU47" s="430"/>
      <c r="BV47" s="431"/>
      <c r="BW47" s="429">
        <f t="array" ref="BW47">INDEX($DL$41:$EE$41,1,BW$7)</f>
        <v>0</v>
      </c>
      <c r="BX47" s="430"/>
      <c r="BY47" s="430"/>
      <c r="BZ47" s="430"/>
      <c r="CA47" s="431"/>
      <c r="CB47" s="429">
        <f t="array" ref="CB47">INDEX($DL$41:$EE$41,1,CB$7)</f>
        <v>0</v>
      </c>
      <c r="CC47" s="430"/>
      <c r="CD47" s="430"/>
      <c r="CE47" s="430"/>
      <c r="CF47" s="431"/>
      <c r="CG47" s="429">
        <f t="array" ref="CG47">INDEX($DL$41:$EE$41,1,CG$7)</f>
        <v>0</v>
      </c>
      <c r="CH47" s="430"/>
      <c r="CI47" s="430"/>
      <c r="CJ47" s="430"/>
      <c r="CK47" s="431"/>
      <c r="CL47" s="429">
        <f t="array" ref="CL47">INDEX($DL$41:$EE$41,1,CL$7)</f>
        <v>0</v>
      </c>
      <c r="CM47" s="430"/>
      <c r="CN47" s="430"/>
      <c r="CO47" s="430"/>
      <c r="CP47" s="431"/>
      <c r="CQ47" s="429">
        <f t="array" ref="CQ47">INDEX($DL$41:$EE$41,1,CQ$7)</f>
        <v>0</v>
      </c>
      <c r="CR47" s="430"/>
      <c r="CS47" s="430"/>
      <c r="CT47" s="430"/>
      <c r="CU47" s="431"/>
      <c r="CV47" s="429">
        <f t="array" ref="CV47">INDEX($DL$41:$EE$41,1,CV$7)</f>
        <v>0</v>
      </c>
      <c r="CW47" s="430"/>
      <c r="CX47" s="430"/>
      <c r="CY47" s="430"/>
      <c r="CZ47" s="431"/>
      <c r="DA47" s="429">
        <f t="array" ref="DA47">INDEX($DL$41:$EE$41,1,DA$7)</f>
        <v>0</v>
      </c>
      <c r="DB47" s="430"/>
      <c r="DC47" s="430"/>
      <c r="DD47" s="430"/>
      <c r="DE47" s="431"/>
      <c r="DF47" s="429">
        <f t="array" ref="DF47">INDEX($DL$41:$EE$41,1,DF$7)</f>
        <v>0</v>
      </c>
      <c r="DG47" s="430"/>
      <c r="DH47" s="430"/>
      <c r="DI47" s="430"/>
      <c r="DJ47" s="431"/>
    </row>
    <row r="48" spans="1:219" ht="15.75" customHeight="1" x14ac:dyDescent="0.2">
      <c r="A48" s="72"/>
      <c r="B48" s="73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5"/>
      <c r="P48" s="75"/>
      <c r="Q48" s="75"/>
      <c r="R48" s="75"/>
      <c r="S48" s="76"/>
      <c r="T48" s="77"/>
      <c r="U48" s="77"/>
      <c r="V48" s="77"/>
      <c r="W48" s="77"/>
      <c r="X48" s="78"/>
      <c r="Y48" s="75"/>
      <c r="Z48" s="75"/>
      <c r="AA48" s="75"/>
      <c r="AB48" s="75"/>
      <c r="AC48" s="76"/>
      <c r="AD48" s="75"/>
      <c r="AE48" s="75"/>
      <c r="AF48" s="75"/>
      <c r="AG48" s="75"/>
      <c r="AH48" s="76"/>
      <c r="AI48" s="75"/>
      <c r="AJ48" s="75"/>
      <c r="AK48" s="75"/>
      <c r="AL48" s="75"/>
      <c r="AM48" s="76"/>
      <c r="AN48" s="75"/>
      <c r="AO48" s="75"/>
      <c r="AP48" s="75"/>
      <c r="AQ48" s="75"/>
      <c r="AR48" s="76"/>
      <c r="AS48" s="75"/>
      <c r="AT48" s="75"/>
      <c r="AU48" s="75"/>
      <c r="AV48" s="75"/>
      <c r="AW48" s="76"/>
      <c r="AX48" s="75"/>
      <c r="AY48" s="75"/>
      <c r="AZ48" s="75"/>
      <c r="BA48" s="75"/>
      <c r="BB48" s="76"/>
      <c r="BC48" s="75"/>
      <c r="BD48" s="75"/>
      <c r="BE48" s="75"/>
      <c r="BF48" s="75"/>
      <c r="BG48" s="76"/>
      <c r="BH48" s="75"/>
      <c r="BI48" s="75"/>
      <c r="BJ48" s="75"/>
      <c r="BK48" s="75"/>
      <c r="BL48" s="76"/>
      <c r="BM48" s="75"/>
      <c r="BN48" s="75"/>
      <c r="BO48" s="75"/>
      <c r="BP48" s="75"/>
      <c r="BQ48" s="76"/>
      <c r="BR48" s="75"/>
      <c r="BS48" s="75"/>
      <c r="BT48" s="75"/>
      <c r="BU48" s="75"/>
      <c r="BV48" s="76"/>
      <c r="BW48" s="75"/>
      <c r="BX48" s="75"/>
      <c r="BY48" s="75"/>
      <c r="BZ48" s="75"/>
      <c r="CA48" s="76"/>
      <c r="CB48" s="75"/>
      <c r="CC48" s="75"/>
      <c r="CD48" s="75"/>
      <c r="CE48" s="75"/>
      <c r="CF48" s="76"/>
      <c r="CG48" s="75"/>
      <c r="CH48" s="75"/>
      <c r="CI48" s="75"/>
      <c r="CJ48" s="75"/>
      <c r="CK48" s="76"/>
      <c r="CL48" s="75"/>
      <c r="CM48" s="75"/>
      <c r="CN48" s="75"/>
      <c r="CO48" s="75"/>
      <c r="CP48" s="76"/>
      <c r="CQ48" s="75"/>
      <c r="CR48" s="75"/>
      <c r="CS48" s="75"/>
      <c r="CT48" s="75"/>
      <c r="CU48" s="76"/>
      <c r="CV48" s="75"/>
      <c r="CW48" s="75"/>
      <c r="CX48" s="75"/>
      <c r="CY48" s="75"/>
      <c r="CZ48" s="76"/>
      <c r="DA48" s="75"/>
      <c r="DB48" s="75"/>
      <c r="DC48" s="75"/>
      <c r="DD48" s="75"/>
      <c r="DE48" s="76"/>
      <c r="DF48" s="75"/>
      <c r="DG48" s="75"/>
      <c r="DH48" s="75"/>
      <c r="DI48" s="75"/>
      <c r="DJ48" s="76"/>
    </row>
    <row r="49" spans="1:84" s="9" customFormat="1" ht="20.100000000000001" customHeight="1" x14ac:dyDescent="0.3">
      <c r="A49" s="11"/>
      <c r="B49" s="126"/>
      <c r="C49" s="31" t="s">
        <v>112</v>
      </c>
      <c r="D49" s="31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AH49" s="522" t="s">
        <v>322</v>
      </c>
      <c r="AI49" s="522"/>
      <c r="AJ49" s="522"/>
      <c r="AK49" s="522"/>
      <c r="AL49" s="522"/>
      <c r="AM49" s="522"/>
      <c r="AN49" s="522"/>
      <c r="AO49" s="522"/>
      <c r="AP49" s="522"/>
      <c r="AQ49" s="522"/>
      <c r="AR49" s="522"/>
      <c r="AS49" s="522"/>
      <c r="AT49" s="522"/>
      <c r="AU49" s="522"/>
      <c r="AV49" s="522"/>
      <c r="AW49" s="522"/>
      <c r="AX49" s="522"/>
      <c r="AY49" s="522"/>
      <c r="AZ49" s="522"/>
      <c r="BA49" s="522"/>
      <c r="BB49" s="522"/>
      <c r="BC49" s="10"/>
      <c r="BD49" s="10"/>
      <c r="BE49" s="10"/>
      <c r="BF49" s="10"/>
      <c r="BG49" s="523"/>
      <c r="BH49" s="523"/>
      <c r="BI49" s="523"/>
      <c r="BJ49" s="523"/>
      <c r="BK49" s="523"/>
      <c r="BL49" s="523"/>
      <c r="BM49" s="523"/>
      <c r="BN49" s="523"/>
      <c r="BO49" s="523"/>
      <c r="BP49" s="523"/>
      <c r="BQ49" s="523"/>
      <c r="BR49" s="523"/>
      <c r="BS49" s="523"/>
      <c r="BT49" s="523"/>
      <c r="BU49" s="523"/>
      <c r="BV49" s="523"/>
      <c r="BW49" s="523"/>
      <c r="BX49" s="523"/>
      <c r="BY49" s="523"/>
      <c r="BZ49" s="523"/>
      <c r="CA49" s="523"/>
    </row>
    <row r="50" spans="1:84" s="9" customFormat="1" ht="20.100000000000001" customHeight="1" x14ac:dyDescent="0.3">
      <c r="A50" s="11"/>
      <c r="B50" s="104"/>
      <c r="C50" s="13"/>
      <c r="D50" s="13"/>
      <c r="E50" s="13"/>
      <c r="F50" s="13"/>
      <c r="G50" s="13"/>
      <c r="H50" s="14"/>
      <c r="I50" s="14"/>
      <c r="J50" s="14"/>
      <c r="K50" s="15"/>
      <c r="L50" s="15"/>
      <c r="M50" s="15"/>
      <c r="N50" s="15"/>
      <c r="O50" s="267"/>
      <c r="P50" s="267"/>
      <c r="Q50" s="267"/>
      <c r="R50" s="267"/>
      <c r="S50" s="15"/>
      <c r="U50" s="462" t="s">
        <v>142</v>
      </c>
      <c r="V50" s="462"/>
      <c r="W50" s="462"/>
      <c r="X50" s="462"/>
      <c r="Y50" s="462"/>
      <c r="Z50" s="462"/>
      <c r="AA50" s="462"/>
      <c r="AB50" s="462"/>
      <c r="AC50" s="462"/>
      <c r="AD50" s="462"/>
      <c r="AE50" s="462"/>
      <c r="AF50" s="462"/>
      <c r="AG50" s="462"/>
      <c r="AI50" s="462" t="s">
        <v>141</v>
      </c>
      <c r="AJ50" s="462"/>
      <c r="AK50" s="462"/>
      <c r="AL50" s="462"/>
      <c r="AM50" s="462"/>
      <c r="AN50" s="462"/>
      <c r="AO50" s="462"/>
      <c r="AP50" s="462"/>
      <c r="AQ50" s="462"/>
      <c r="AR50" s="462"/>
      <c r="AS50" s="462"/>
      <c r="AT50" s="462"/>
      <c r="AU50" s="462"/>
      <c r="AV50" s="462"/>
      <c r="AW50" s="462"/>
      <c r="AX50" s="462"/>
      <c r="AY50" s="176"/>
      <c r="AZ50" s="176"/>
      <c r="BA50" s="176"/>
      <c r="BB50" s="15"/>
      <c r="BC50" s="15"/>
      <c r="BD50" s="15"/>
      <c r="BE50" s="15"/>
      <c r="BF50" s="15"/>
      <c r="BG50" s="462"/>
      <c r="BH50" s="462"/>
      <c r="BI50" s="462"/>
      <c r="BJ50" s="462"/>
      <c r="BK50" s="462"/>
      <c r="BL50" s="462"/>
      <c r="BM50" s="462"/>
      <c r="BN50" s="462"/>
      <c r="BO50" s="462"/>
      <c r="BP50" s="462"/>
      <c r="BQ50" s="462"/>
      <c r="BR50" s="462"/>
      <c r="BS50" s="462"/>
      <c r="BT50" s="462"/>
      <c r="BU50" s="462"/>
      <c r="BV50" s="462"/>
      <c r="BW50" s="462"/>
      <c r="BX50" s="462"/>
      <c r="BY50" s="462"/>
      <c r="BZ50" s="462"/>
      <c r="CA50" s="462"/>
    </row>
    <row r="51" spans="1:84" s="31" customFormat="1" ht="20.100000000000001" customHeight="1" x14ac:dyDescent="0.3">
      <c r="A51" s="28"/>
      <c r="B51" s="104" t="s">
        <v>174</v>
      </c>
      <c r="C51" s="30"/>
      <c r="D51" s="30"/>
      <c r="E51" s="30"/>
      <c r="F51" s="30"/>
      <c r="G51" s="30"/>
      <c r="H51" s="30"/>
      <c r="I51" s="30"/>
      <c r="J51" s="30"/>
      <c r="L51" s="33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33"/>
      <c r="AD51" s="30"/>
      <c r="AE51" s="30"/>
      <c r="AF51" s="30"/>
      <c r="AG51" s="30"/>
      <c r="AH51" s="33"/>
      <c r="AI51" s="33"/>
      <c r="AJ51" s="33"/>
      <c r="AK51" s="33"/>
      <c r="AL51" s="33"/>
      <c r="AM51" s="37"/>
      <c r="AN51" s="34"/>
      <c r="AO51" s="34"/>
      <c r="AP51" s="34"/>
      <c r="AQ51" s="34"/>
      <c r="AR51" s="34"/>
      <c r="AS51" s="38"/>
      <c r="AT51" s="38"/>
      <c r="AU51" s="38"/>
      <c r="AV51" s="38"/>
      <c r="AW51" s="29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</row>
    <row r="52" spans="1:84" s="9" customFormat="1" ht="20.100000000000001" customHeight="1" x14ac:dyDescent="0.2">
      <c r="A52" s="128"/>
      <c r="B52" s="126"/>
      <c r="C52" s="127"/>
      <c r="D52" s="127"/>
      <c r="E52" s="127"/>
      <c r="F52" s="127"/>
      <c r="G52" s="127"/>
      <c r="H52" s="129"/>
      <c r="I52" s="129"/>
      <c r="J52" s="129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</row>
    <row r="53" spans="1:84" s="9" customFormat="1" ht="30" customHeight="1" x14ac:dyDescent="0.3">
      <c r="A53" s="128"/>
      <c r="B53" s="461" t="s">
        <v>201</v>
      </c>
      <c r="C53" s="461"/>
      <c r="D53" s="461"/>
      <c r="E53" s="461"/>
      <c r="F53" s="461"/>
      <c r="G53" s="533"/>
      <c r="H53" s="533"/>
      <c r="I53" s="533"/>
      <c r="J53" s="533"/>
      <c r="K53" s="533"/>
      <c r="L53" s="533"/>
      <c r="M53" s="29"/>
      <c r="N53" s="534" t="s">
        <v>318</v>
      </c>
      <c r="O53" s="534"/>
      <c r="P53" s="534"/>
      <c r="Q53" s="534"/>
      <c r="R53" s="534"/>
      <c r="S53" s="534"/>
      <c r="T53" s="534"/>
      <c r="U53" s="534"/>
      <c r="V53" s="534"/>
      <c r="W53" s="534"/>
      <c r="X53" s="534"/>
      <c r="Y53" s="534"/>
      <c r="Z53" s="534"/>
      <c r="AA53" s="534"/>
      <c r="AB53" s="534"/>
      <c r="AC53" s="534"/>
      <c r="AD53" s="534"/>
      <c r="AE53" s="534"/>
      <c r="AF53" s="534"/>
      <c r="AG53" s="534"/>
      <c r="AH53" s="534"/>
      <c r="AI53" s="534"/>
      <c r="AJ53" s="180"/>
      <c r="AK53" s="180"/>
      <c r="AL53" s="18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</row>
    <row r="54" spans="1:84" s="31" customFormat="1" ht="30" customHeight="1" x14ac:dyDescent="0.3">
      <c r="A54" s="28"/>
      <c r="B54" s="460" t="s">
        <v>202</v>
      </c>
      <c r="C54" s="460"/>
      <c r="D54" s="460"/>
      <c r="E54" s="460"/>
      <c r="F54" s="460"/>
      <c r="G54" s="462" t="s">
        <v>142</v>
      </c>
      <c r="H54" s="462"/>
      <c r="I54" s="462"/>
      <c r="J54" s="462"/>
      <c r="K54" s="462"/>
      <c r="L54" s="462"/>
      <c r="M54" s="29"/>
      <c r="N54" s="534" t="s">
        <v>319</v>
      </c>
      <c r="O54" s="534"/>
      <c r="P54" s="534"/>
      <c r="Q54" s="534"/>
      <c r="R54" s="534"/>
      <c r="S54" s="534"/>
      <c r="T54" s="534"/>
      <c r="U54" s="534"/>
      <c r="V54" s="534"/>
      <c r="W54" s="534"/>
      <c r="X54" s="534"/>
      <c r="Y54" s="534"/>
      <c r="Z54" s="534"/>
      <c r="AA54" s="534"/>
      <c r="AB54" s="534"/>
      <c r="AC54" s="534"/>
      <c r="AD54" s="534"/>
      <c r="AE54" s="534"/>
      <c r="AF54" s="534"/>
      <c r="AG54" s="534"/>
      <c r="AH54" s="534"/>
      <c r="AI54" s="534"/>
      <c r="AJ54" s="176"/>
      <c r="AK54" s="176"/>
      <c r="AL54" s="176"/>
      <c r="AM54" s="34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</row>
    <row r="55" spans="1:84" s="9" customFormat="1" ht="30" customHeight="1" x14ac:dyDescent="0.3">
      <c r="A55" s="86"/>
      <c r="B55" s="461" t="s">
        <v>336</v>
      </c>
      <c r="C55" s="461"/>
      <c r="D55" s="461"/>
      <c r="E55" s="461"/>
      <c r="F55" s="461"/>
      <c r="G55" s="462" t="s">
        <v>142</v>
      </c>
      <c r="H55" s="462"/>
      <c r="I55" s="462"/>
      <c r="J55" s="462"/>
      <c r="K55" s="462"/>
      <c r="L55" s="462"/>
      <c r="M55" s="29"/>
      <c r="N55" s="534" t="s">
        <v>320</v>
      </c>
      <c r="O55" s="534"/>
      <c r="P55" s="534"/>
      <c r="Q55" s="534"/>
      <c r="R55" s="534"/>
      <c r="S55" s="534"/>
      <c r="T55" s="534"/>
      <c r="U55" s="534"/>
      <c r="V55" s="534"/>
      <c r="W55" s="534"/>
      <c r="X55" s="534"/>
      <c r="Y55" s="534"/>
      <c r="Z55" s="534"/>
      <c r="AA55" s="534"/>
      <c r="AB55" s="534"/>
      <c r="AC55" s="534"/>
      <c r="AD55" s="534"/>
      <c r="AE55" s="534"/>
      <c r="AF55" s="534"/>
      <c r="AG55" s="534"/>
      <c r="AH55" s="534"/>
      <c r="AI55" s="534"/>
      <c r="AJ55" s="176"/>
      <c r="AK55" s="176"/>
      <c r="AL55" s="176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35"/>
      <c r="BH55" s="35"/>
      <c r="BI55" s="35"/>
      <c r="BJ55" s="35"/>
      <c r="BK55" s="35"/>
      <c r="BL55" s="3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</row>
    <row r="56" spans="1:84" s="9" customFormat="1" ht="30" customHeight="1" x14ac:dyDescent="0.3">
      <c r="A56" s="28"/>
      <c r="B56" s="461" t="s">
        <v>43</v>
      </c>
      <c r="C56" s="461"/>
      <c r="D56" s="461"/>
      <c r="E56" s="461"/>
      <c r="F56" s="461"/>
      <c r="G56" s="462" t="s">
        <v>142</v>
      </c>
      <c r="H56" s="462"/>
      <c r="I56" s="462"/>
      <c r="J56" s="462"/>
      <c r="K56" s="462"/>
      <c r="L56" s="462"/>
      <c r="M56" s="29"/>
      <c r="N56" s="534" t="s">
        <v>321</v>
      </c>
      <c r="O56" s="534"/>
      <c r="P56" s="534"/>
      <c r="Q56" s="534"/>
      <c r="R56" s="534"/>
      <c r="S56" s="534"/>
      <c r="T56" s="534"/>
      <c r="U56" s="534"/>
      <c r="V56" s="534"/>
      <c r="W56" s="534"/>
      <c r="X56" s="534"/>
      <c r="Y56" s="534"/>
      <c r="Z56" s="534"/>
      <c r="AA56" s="534"/>
      <c r="AB56" s="534"/>
      <c r="AC56" s="534"/>
      <c r="AD56" s="534"/>
      <c r="AE56" s="534"/>
      <c r="AF56" s="534"/>
      <c r="AG56" s="534"/>
      <c r="AH56" s="534"/>
      <c r="AI56" s="534"/>
      <c r="AJ56" s="176"/>
      <c r="AK56" s="176"/>
      <c r="AL56" s="176"/>
      <c r="AM56" s="37"/>
      <c r="AN56" s="30"/>
      <c r="AO56" s="30"/>
      <c r="AP56" s="30"/>
      <c r="AQ56" s="30"/>
      <c r="AR56" s="30"/>
      <c r="AS56" s="33"/>
      <c r="AT56" s="33"/>
      <c r="AU56" s="33"/>
      <c r="AV56" s="33"/>
      <c r="AW56" s="29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</row>
    <row r="57" spans="1:84" s="9" customFormat="1" ht="30" customHeight="1" x14ac:dyDescent="0.3">
      <c r="A57" s="28"/>
      <c r="B57" s="328" t="s">
        <v>329</v>
      </c>
      <c r="C57" s="328"/>
      <c r="D57" s="328"/>
      <c r="E57" s="328"/>
      <c r="F57" s="328"/>
      <c r="G57" s="532"/>
      <c r="H57" s="532"/>
      <c r="I57" s="532"/>
      <c r="J57" s="532"/>
      <c r="K57" s="532"/>
      <c r="L57" s="532"/>
      <c r="M57" s="29"/>
      <c r="N57" s="631" t="s">
        <v>330</v>
      </c>
      <c r="O57" s="631"/>
      <c r="P57" s="631"/>
      <c r="Q57" s="631"/>
      <c r="R57" s="631"/>
      <c r="S57" s="631"/>
      <c r="T57" s="631"/>
      <c r="U57" s="631"/>
      <c r="V57" s="631"/>
      <c r="W57" s="631"/>
      <c r="X57" s="631"/>
      <c r="Y57" s="631"/>
      <c r="Z57" s="631"/>
      <c r="AA57" s="631"/>
      <c r="AB57" s="631"/>
      <c r="AC57" s="631"/>
      <c r="AD57" s="631"/>
      <c r="AE57" s="631"/>
      <c r="AF57" s="631"/>
      <c r="AG57" s="631"/>
      <c r="AH57" s="631"/>
      <c r="AI57" s="631"/>
      <c r="AJ57" s="329"/>
      <c r="AK57" s="329"/>
      <c r="AL57" s="329"/>
      <c r="AM57" s="37"/>
      <c r="AN57" s="30"/>
      <c r="AO57" s="30"/>
      <c r="AP57" s="30"/>
      <c r="AQ57" s="30"/>
      <c r="AR57" s="30"/>
      <c r="AS57" s="33"/>
      <c r="AT57" s="33"/>
      <c r="AU57" s="33"/>
      <c r="AV57" s="33"/>
      <c r="AW57" s="29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</row>
    <row r="58" spans="1:84" s="31" customFormat="1" ht="30" customHeight="1" x14ac:dyDescent="0.3">
      <c r="A58" s="28"/>
      <c r="B58" s="480" t="s">
        <v>335</v>
      </c>
      <c r="C58" s="480"/>
      <c r="D58" s="480"/>
      <c r="E58" s="480"/>
      <c r="F58" s="480"/>
      <c r="G58" s="462" t="s">
        <v>142</v>
      </c>
      <c r="H58" s="462"/>
      <c r="I58" s="462"/>
      <c r="J58" s="462"/>
      <c r="K58" s="462"/>
      <c r="L58" s="462"/>
      <c r="M58" s="29"/>
      <c r="N58" s="534" t="s">
        <v>322</v>
      </c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  <c r="AA58" s="534"/>
      <c r="AB58" s="534"/>
      <c r="AC58" s="534"/>
      <c r="AD58" s="534"/>
      <c r="AE58" s="534"/>
      <c r="AF58" s="534"/>
      <c r="AG58" s="534"/>
      <c r="AH58" s="534"/>
      <c r="AI58" s="534"/>
      <c r="AJ58" s="176"/>
      <c r="AK58" s="176"/>
      <c r="AL58" s="176"/>
      <c r="AM58" s="37"/>
      <c r="AN58" s="39"/>
      <c r="AO58" s="39"/>
      <c r="AP58" s="39"/>
      <c r="AQ58" s="39"/>
      <c r="AR58" s="36"/>
      <c r="AS58" s="36"/>
      <c r="AT58" s="36"/>
      <c r="AU58" s="36"/>
      <c r="AV58" s="36"/>
      <c r="AW58" s="29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</row>
    <row r="59" spans="1:84" s="31" customFormat="1" ht="20.100000000000001" customHeight="1" x14ac:dyDescent="0.3">
      <c r="A59" s="130"/>
      <c r="B59" s="459"/>
      <c r="C59" s="459"/>
      <c r="D59" s="459"/>
      <c r="E59" s="459"/>
      <c r="F59" s="459"/>
      <c r="G59" s="462" t="s">
        <v>142</v>
      </c>
      <c r="H59" s="462"/>
      <c r="I59" s="462"/>
      <c r="J59" s="462"/>
      <c r="K59" s="462"/>
      <c r="L59" s="462"/>
      <c r="M59" s="29"/>
      <c r="N59" s="462"/>
      <c r="O59" s="462"/>
      <c r="P59" s="462"/>
      <c r="Q59" s="462"/>
      <c r="R59" s="462"/>
      <c r="S59" s="462"/>
      <c r="T59" s="462"/>
      <c r="U59" s="462"/>
      <c r="V59" s="462"/>
      <c r="W59" s="462"/>
      <c r="X59" s="462"/>
      <c r="Y59" s="462"/>
      <c r="Z59" s="462"/>
      <c r="AA59" s="462"/>
      <c r="AB59" s="462"/>
      <c r="AC59" s="462"/>
      <c r="AD59" s="462"/>
      <c r="AE59" s="462"/>
      <c r="AF59" s="462"/>
      <c r="AG59" s="462"/>
      <c r="AH59" s="462"/>
      <c r="AI59" s="462"/>
      <c r="AJ59" s="176"/>
      <c r="AK59" s="176"/>
      <c r="AL59" s="176"/>
      <c r="BG59" s="35"/>
      <c r="BH59" s="35"/>
      <c r="BI59" s="35"/>
      <c r="BJ59" s="35"/>
      <c r="BK59" s="35"/>
      <c r="BL59" s="35"/>
    </row>
    <row r="60" spans="1:84" s="31" customFormat="1" ht="20.100000000000001" customHeight="1" x14ac:dyDescent="0.3">
      <c r="A60" s="41"/>
      <c r="B60" s="112"/>
      <c r="C60" s="112"/>
      <c r="D60" s="112"/>
      <c r="E60" s="112"/>
      <c r="F60" s="112"/>
      <c r="G60" s="536"/>
      <c r="H60" s="536"/>
      <c r="I60" s="536"/>
      <c r="J60" s="536"/>
      <c r="K60" s="536"/>
      <c r="L60" s="536"/>
      <c r="M60" s="29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31"/>
      <c r="AG60" s="131"/>
      <c r="AH60" s="131"/>
      <c r="AI60" s="131"/>
      <c r="AJ60" s="131"/>
      <c r="AK60" s="176"/>
      <c r="AL60" s="176"/>
      <c r="BG60" s="35"/>
      <c r="BH60" s="35"/>
      <c r="BI60" s="35"/>
      <c r="BJ60" s="35"/>
      <c r="BK60" s="35"/>
      <c r="BL60" s="35"/>
    </row>
    <row r="61" spans="1:84" s="9" customFormat="1" ht="20.100000000000001" customHeight="1" thickBot="1" x14ac:dyDescent="0.35">
      <c r="A61" s="128"/>
      <c r="B61" s="126"/>
      <c r="C61" s="127"/>
      <c r="D61" s="127"/>
      <c r="E61" s="127"/>
      <c r="F61" s="127"/>
      <c r="G61" s="127"/>
      <c r="H61" s="131" t="s">
        <v>325</v>
      </c>
      <c r="I61" s="129"/>
      <c r="J61" s="129"/>
      <c r="K61" s="10"/>
      <c r="L61" s="10"/>
      <c r="M61" s="10"/>
      <c r="N61" s="131"/>
      <c r="O61" s="131"/>
      <c r="P61" s="31"/>
      <c r="Q61" s="131"/>
      <c r="R61" s="131"/>
      <c r="S61" s="131"/>
      <c r="T61" s="131"/>
      <c r="U61" s="131"/>
      <c r="V61" s="131"/>
      <c r="W61" s="131"/>
      <c r="X61" s="131"/>
      <c r="Y61" s="599"/>
      <c r="Z61" s="599"/>
      <c r="AA61" s="599"/>
      <c r="AB61" s="599"/>
      <c r="AC61" s="599"/>
      <c r="AD61" s="599"/>
      <c r="AE61" s="599"/>
      <c r="AF61" s="599"/>
      <c r="AG61" s="599"/>
      <c r="AH61" s="599"/>
      <c r="AI61" s="599"/>
      <c r="AJ61" s="599"/>
      <c r="AK61" s="31"/>
      <c r="AL61" s="31"/>
      <c r="AM61" s="534" t="s">
        <v>323</v>
      </c>
      <c r="AN61" s="534"/>
      <c r="AO61" s="534"/>
      <c r="AP61" s="534"/>
      <c r="AQ61" s="534"/>
      <c r="AR61" s="534"/>
      <c r="AS61" s="534"/>
      <c r="AT61" s="534"/>
      <c r="AU61" s="534"/>
      <c r="AV61" s="534"/>
      <c r="AW61" s="534"/>
      <c r="AX61" s="534"/>
      <c r="AY61" s="534"/>
      <c r="AZ61" s="534"/>
      <c r="BA61" s="534"/>
      <c r="BB61" s="534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/>
      <c r="BU61"/>
      <c r="BV61"/>
      <c r="BW61"/>
      <c r="BX61"/>
      <c r="BY61"/>
      <c r="BZ61"/>
      <c r="CA61"/>
      <c r="CB61"/>
      <c r="CC61"/>
      <c r="CD61"/>
      <c r="CE61"/>
      <c r="CF61"/>
    </row>
    <row r="62" spans="1:84" s="9" customFormat="1" ht="20.100000000000001" customHeight="1" x14ac:dyDescent="0.3">
      <c r="A62" s="128"/>
      <c r="B62" s="126"/>
      <c r="C62" s="127"/>
      <c r="D62" s="127"/>
      <c r="E62" s="127"/>
      <c r="F62" s="127"/>
      <c r="G62" s="127"/>
      <c r="H62" s="131"/>
      <c r="I62" s="129"/>
      <c r="J62" s="129"/>
      <c r="K62" s="330"/>
      <c r="L62" s="330"/>
      <c r="M62" s="330"/>
      <c r="N62" s="131"/>
      <c r="O62" s="131"/>
      <c r="P62" s="31"/>
      <c r="Q62" s="131"/>
      <c r="R62" s="131"/>
      <c r="S62" s="131"/>
      <c r="T62" s="131"/>
      <c r="U62" s="131"/>
      <c r="V62" s="131"/>
      <c r="W62" s="131"/>
      <c r="X62" s="131"/>
      <c r="Y62" s="331"/>
      <c r="Z62" s="331"/>
      <c r="AA62" s="331"/>
      <c r="AB62" s="331"/>
      <c r="AC62" s="331"/>
      <c r="AD62" s="331"/>
      <c r="AE62" s="331"/>
      <c r="AF62" s="331"/>
      <c r="AG62" s="331"/>
      <c r="AH62" s="331"/>
      <c r="AI62" s="331"/>
      <c r="AJ62" s="331"/>
      <c r="AK62" s="31"/>
      <c r="AL62" s="31"/>
      <c r="AM62" s="332"/>
      <c r="AN62" s="332"/>
      <c r="AO62" s="332"/>
      <c r="AP62" s="332"/>
      <c r="AQ62" s="332"/>
      <c r="AR62" s="332"/>
      <c r="AS62" s="332"/>
      <c r="AT62" s="332"/>
      <c r="AU62" s="332"/>
      <c r="AV62" s="332"/>
      <c r="AW62" s="332"/>
      <c r="AX62" s="332"/>
      <c r="AY62" s="332"/>
      <c r="AZ62" s="332"/>
      <c r="BA62" s="332"/>
      <c r="BB62" s="332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/>
      <c r="BU62"/>
      <c r="BV62"/>
      <c r="BW62"/>
      <c r="BX62"/>
      <c r="BY62"/>
      <c r="BZ62"/>
      <c r="CA62"/>
      <c r="CB62"/>
      <c r="CC62"/>
      <c r="CD62"/>
      <c r="CE62"/>
      <c r="CF62"/>
    </row>
    <row r="63" spans="1:84" s="31" customFormat="1" ht="20.100000000000001" customHeight="1" thickBot="1" x14ac:dyDescent="0.35">
      <c r="A63" s="86"/>
      <c r="B63" s="131"/>
      <c r="C63" s="131"/>
      <c r="D63" s="131"/>
      <c r="E63" s="131"/>
      <c r="F63" s="131"/>
      <c r="G63" s="131"/>
      <c r="H63" s="131" t="s">
        <v>331</v>
      </c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330"/>
      <c r="T63" s="330"/>
      <c r="U63" s="330"/>
      <c r="V63" s="330"/>
      <c r="W63" s="330"/>
      <c r="X63" s="330"/>
      <c r="Y63" s="632"/>
      <c r="Z63" s="632"/>
      <c r="AA63" s="632"/>
      <c r="AB63" s="632"/>
      <c r="AC63" s="632"/>
      <c r="AD63" s="632"/>
      <c r="AE63" s="632"/>
      <c r="AF63" s="632"/>
      <c r="AG63" s="632"/>
      <c r="AH63" s="632"/>
      <c r="AI63" s="633" t="s">
        <v>332</v>
      </c>
      <c r="AJ63" s="633"/>
      <c r="AK63" s="633"/>
      <c r="AL63" s="633"/>
      <c r="AM63" s="633"/>
      <c r="AN63" s="633"/>
      <c r="AO63" s="633"/>
      <c r="AP63" s="633"/>
      <c r="AQ63" s="633"/>
      <c r="AR63" s="633"/>
      <c r="AS63" s="633"/>
      <c r="AT63" s="633"/>
      <c r="AU63" s="633"/>
      <c r="AV63" s="633"/>
      <c r="AW63" s="633"/>
      <c r="AX63" s="633"/>
      <c r="AY63" s="633"/>
      <c r="AZ63" s="633"/>
      <c r="BA63" s="633"/>
      <c r="BB63" s="633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</row>
    <row r="64" spans="1:84" s="9" customFormat="1" ht="20.100000000000001" customHeight="1" x14ac:dyDescent="0.2">
      <c r="A64" s="86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</row>
    <row r="65" spans="1:114" s="31" customFormat="1" ht="20.100000000000001" customHeight="1" x14ac:dyDescent="0.3">
      <c r="A65" s="130"/>
      <c r="B65" s="458"/>
      <c r="C65" s="458"/>
      <c r="D65" s="458"/>
      <c r="E65" s="458"/>
      <c r="F65" s="458"/>
      <c r="G65" s="458"/>
      <c r="H65" s="458"/>
      <c r="I65" s="458"/>
      <c r="J65" s="458"/>
      <c r="K65" s="458"/>
      <c r="L65" s="458"/>
      <c r="M65" s="458"/>
      <c r="N65" s="132"/>
      <c r="O65" s="132"/>
      <c r="P65" s="132"/>
      <c r="Q65" s="132"/>
      <c r="R65" s="132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15"/>
      <c r="BH65" s="15"/>
      <c r="BI65" s="15"/>
      <c r="BJ65" s="15"/>
      <c r="BK65" s="15"/>
      <c r="BL65" s="15"/>
    </row>
    <row r="66" spans="1:114" s="31" customFormat="1" ht="24" x14ac:dyDescent="0.3">
      <c r="A66" s="43"/>
      <c r="B66" s="459"/>
      <c r="C66" s="459"/>
      <c r="D66" s="459"/>
      <c r="E66" s="459"/>
      <c r="F66" s="459"/>
      <c r="G66" s="459"/>
      <c r="H66" s="459"/>
      <c r="I66" s="459"/>
      <c r="J66" s="30"/>
      <c r="L66" s="33"/>
      <c r="M66" s="29"/>
      <c r="N66" s="29"/>
      <c r="O66" s="598"/>
      <c r="P66" s="598"/>
      <c r="Q66" s="598"/>
      <c r="R66" s="598"/>
      <c r="S66" s="598"/>
      <c r="T66" s="598"/>
      <c r="U66" s="598"/>
      <c r="V66" s="598"/>
      <c r="W66" s="598"/>
      <c r="X66" s="598"/>
      <c r="Y66" s="598"/>
      <c r="Z66" s="32"/>
      <c r="AA66" s="32"/>
      <c r="AB66" s="32"/>
      <c r="AC66" s="36"/>
      <c r="AD66" s="30"/>
      <c r="AE66" s="30"/>
      <c r="AF66" s="30"/>
      <c r="AG66" s="30"/>
      <c r="AH66" s="33"/>
      <c r="AI66" s="33"/>
      <c r="AJ66" s="33"/>
      <c r="AK66" s="33"/>
      <c r="AL66" s="33"/>
      <c r="AM66" s="79"/>
      <c r="AN66" s="17"/>
      <c r="AO66" s="17"/>
      <c r="AP66" s="17"/>
      <c r="AQ66" s="17"/>
      <c r="AR66" s="79"/>
      <c r="AS66" s="17"/>
      <c r="AT66" s="17"/>
      <c r="AU66" s="17"/>
      <c r="AV66" s="17"/>
      <c r="AW66" s="79"/>
      <c r="AX66" s="17"/>
      <c r="AY66" s="17"/>
      <c r="AZ66" s="17"/>
      <c r="BA66" s="17"/>
      <c r="BB66" s="79"/>
      <c r="BC66" s="17"/>
      <c r="BD66" s="17"/>
      <c r="BE66" s="17"/>
      <c r="BF66" s="17"/>
      <c r="BG66" s="35"/>
      <c r="BH66" s="35"/>
      <c r="BI66" s="35"/>
      <c r="BJ66" s="35"/>
      <c r="BK66" s="35"/>
      <c r="BL66" s="35"/>
    </row>
    <row r="67" spans="1:114" ht="12" x14ac:dyDescent="0.2">
      <c r="B67" s="17"/>
      <c r="CG67" s="50"/>
      <c r="CH67" s="50"/>
      <c r="CI67" s="50"/>
      <c r="CJ67" s="50"/>
      <c r="CK67" s="81"/>
      <c r="CL67" s="50"/>
      <c r="CM67" s="50"/>
      <c r="CN67" s="50"/>
      <c r="CO67" s="50"/>
      <c r="CP67" s="81"/>
      <c r="DA67" s="50"/>
      <c r="DB67" s="50"/>
      <c r="DC67" s="50"/>
      <c r="DD67" s="50"/>
      <c r="DE67" s="81"/>
      <c r="DF67" s="50"/>
      <c r="DG67" s="50"/>
      <c r="DH67" s="50"/>
      <c r="DI67" s="50"/>
      <c r="DJ67" s="81"/>
    </row>
    <row r="68" spans="1:114" ht="12" x14ac:dyDescent="0.2">
      <c r="B68" s="17"/>
      <c r="CG68" s="50"/>
      <c r="CH68" s="50"/>
      <c r="CI68" s="50"/>
      <c r="CJ68" s="50"/>
      <c r="CK68" s="81"/>
      <c r="CL68" s="50"/>
      <c r="CM68" s="50"/>
      <c r="CN68" s="50"/>
      <c r="CO68" s="50"/>
      <c r="CP68" s="81"/>
      <c r="DA68" s="50"/>
      <c r="DB68" s="50"/>
      <c r="DC68" s="50"/>
      <c r="DD68" s="50"/>
      <c r="DE68" s="81"/>
      <c r="DF68" s="50"/>
      <c r="DG68" s="50"/>
      <c r="DH68" s="50"/>
      <c r="DI68" s="50"/>
      <c r="DJ68" s="81"/>
    </row>
    <row r="69" spans="1:114" ht="12" x14ac:dyDescent="0.2">
      <c r="B69" s="17"/>
      <c r="CG69" s="50"/>
      <c r="CH69" s="50"/>
      <c r="CI69" s="50"/>
      <c r="CJ69" s="50"/>
      <c r="CK69" s="81"/>
      <c r="CL69" s="50"/>
      <c r="CM69" s="50"/>
      <c r="CN69" s="50"/>
      <c r="CO69" s="50"/>
      <c r="CP69" s="81"/>
      <c r="DA69" s="50"/>
      <c r="DB69" s="50"/>
      <c r="DC69" s="50"/>
      <c r="DD69" s="50"/>
      <c r="DE69" s="81"/>
      <c r="DF69" s="50"/>
      <c r="DG69" s="50"/>
      <c r="DH69" s="50"/>
      <c r="DI69" s="50"/>
      <c r="DJ69" s="81"/>
    </row>
    <row r="70" spans="1:114" ht="12" x14ac:dyDescent="0.2">
      <c r="B70" s="17"/>
      <c r="CG70" s="50"/>
      <c r="CH70" s="50"/>
      <c r="CI70" s="50"/>
      <c r="CJ70" s="50"/>
      <c r="CK70" s="81"/>
      <c r="CL70" s="50"/>
      <c r="CM70" s="50"/>
      <c r="CN70" s="50"/>
      <c r="CO70" s="50"/>
      <c r="CP70" s="81"/>
      <c r="DA70" s="50"/>
      <c r="DB70" s="50"/>
      <c r="DC70" s="50"/>
      <c r="DD70" s="50"/>
      <c r="DE70" s="81"/>
      <c r="DF70" s="50"/>
      <c r="DG70" s="50"/>
      <c r="DH70" s="50"/>
      <c r="DI70" s="50"/>
      <c r="DJ70" s="81"/>
    </row>
    <row r="71" spans="1:114" x14ac:dyDescent="0.25">
      <c r="L71" s="50"/>
      <c r="M71" s="50"/>
      <c r="N71" s="50"/>
    </row>
    <row r="72" spans="1:114" x14ac:dyDescent="0.25">
      <c r="L72" s="50"/>
      <c r="M72" s="50"/>
      <c r="N72" s="50"/>
    </row>
    <row r="73" spans="1:114" x14ac:dyDescent="0.25">
      <c r="L73" s="50"/>
      <c r="M73" s="50"/>
      <c r="N73" s="50"/>
    </row>
    <row r="74" spans="1:114" x14ac:dyDescent="0.25">
      <c r="L74" s="50"/>
      <c r="M74" s="50"/>
      <c r="N74" s="50"/>
    </row>
    <row r="75" spans="1:114" x14ac:dyDescent="0.25">
      <c r="L75" s="50"/>
      <c r="M75" s="50"/>
      <c r="N75" s="50"/>
    </row>
    <row r="76" spans="1:114" x14ac:dyDescent="0.25">
      <c r="L76" s="50"/>
      <c r="M76" s="50"/>
      <c r="N76" s="50"/>
    </row>
    <row r="77" spans="1:114" x14ac:dyDescent="0.25">
      <c r="L77" s="50"/>
      <c r="M77" s="50"/>
      <c r="N77" s="50"/>
    </row>
    <row r="78" spans="1:114" x14ac:dyDescent="0.25">
      <c r="L78" s="50"/>
      <c r="M78" s="50"/>
      <c r="N78" s="50"/>
    </row>
  </sheetData>
  <mergeCells count="308">
    <mergeCell ref="N57:AI57"/>
    <mergeCell ref="G57:L57"/>
    <mergeCell ref="Y63:AH63"/>
    <mergeCell ref="AI63:BB63"/>
    <mergeCell ref="C3:D3"/>
    <mergeCell ref="AX7:BB7"/>
    <mergeCell ref="Q8:Q9"/>
    <mergeCell ref="O4:AH4"/>
    <mergeCell ref="A1:BB1"/>
    <mergeCell ref="O3:BB3"/>
    <mergeCell ref="BB8:BB9"/>
    <mergeCell ref="Y7:AC7"/>
    <mergeCell ref="AD7:AH7"/>
    <mergeCell ref="AS8:AS9"/>
    <mergeCell ref="AU8:AU9"/>
    <mergeCell ref="AI4:BB4"/>
    <mergeCell ref="O6:X6"/>
    <mergeCell ref="Y6:AH6"/>
    <mergeCell ref="I3:N3"/>
    <mergeCell ref="D4:D9"/>
    <mergeCell ref="J4:M4"/>
    <mergeCell ref="E4:E9"/>
    <mergeCell ref="E3:F3"/>
    <mergeCell ref="AW8:AW9"/>
    <mergeCell ref="T7:X7"/>
    <mergeCell ref="R8:R9"/>
    <mergeCell ref="J5:J9"/>
    <mergeCell ref="K5:M5"/>
    <mergeCell ref="AN8:AN9"/>
    <mergeCell ref="P8:P9"/>
    <mergeCell ref="L6:L9"/>
    <mergeCell ref="U8:U9"/>
    <mergeCell ref="Y8:Y9"/>
    <mergeCell ref="O5:DJ5"/>
    <mergeCell ref="CV8:CV9"/>
    <mergeCell ref="CU8:CU9"/>
    <mergeCell ref="CQ6:CZ6"/>
    <mergeCell ref="DH8:DH9"/>
    <mergeCell ref="DD8:DD9"/>
    <mergeCell ref="BV8:BV9"/>
    <mergeCell ref="AI6:AR6"/>
    <mergeCell ref="AS6:BB6"/>
    <mergeCell ref="CD8:CD9"/>
    <mergeCell ref="BT8:BT9"/>
    <mergeCell ref="BR7:BV7"/>
    <mergeCell ref="AN7:AR7"/>
    <mergeCell ref="O8:O9"/>
    <mergeCell ref="BD8:BD9"/>
    <mergeCell ref="Z8:Z9"/>
    <mergeCell ref="T8:T9"/>
    <mergeCell ref="S8:S9"/>
    <mergeCell ref="W8:W9"/>
    <mergeCell ref="V8:V9"/>
    <mergeCell ref="AA8:AA9"/>
    <mergeCell ref="AD8:AD9"/>
    <mergeCell ref="AJ8:AJ9"/>
    <mergeCell ref="X8:X9"/>
    <mergeCell ref="BS8:BS9"/>
    <mergeCell ref="AI8:AI9"/>
    <mergeCell ref="AH8:AH9"/>
    <mergeCell ref="BC7:BG7"/>
    <mergeCell ref="AS7:AW7"/>
    <mergeCell ref="AY8:AY9"/>
    <mergeCell ref="AZ8:AZ9"/>
    <mergeCell ref="AQ8:AQ9"/>
    <mergeCell ref="BK8:BK9"/>
    <mergeCell ref="BN8:BN9"/>
    <mergeCell ref="BO8:BO9"/>
    <mergeCell ref="BP8:BP9"/>
    <mergeCell ref="AK8:AK9"/>
    <mergeCell ref="AR8:AR9"/>
    <mergeCell ref="AX8:AX9"/>
    <mergeCell ref="BR8:BR9"/>
    <mergeCell ref="BC8:BC9"/>
    <mergeCell ref="DF8:DF9"/>
    <mergeCell ref="DE8:DE9"/>
    <mergeCell ref="CX8:CX9"/>
    <mergeCell ref="CY8:CY9"/>
    <mergeCell ref="CT8:CT9"/>
    <mergeCell ref="BZ8:BZ9"/>
    <mergeCell ref="CG8:CG9"/>
    <mergeCell ref="CE8:CE9"/>
    <mergeCell ref="CC8:CC9"/>
    <mergeCell ref="CH8:CH9"/>
    <mergeCell ref="CQ8:CQ9"/>
    <mergeCell ref="CA8:CA9"/>
    <mergeCell ref="CV7:CZ7"/>
    <mergeCell ref="DA7:DE7"/>
    <mergeCell ref="CG7:CK7"/>
    <mergeCell ref="BC6:BL6"/>
    <mergeCell ref="CL43:CP43"/>
    <mergeCell ref="A42:G42"/>
    <mergeCell ref="BG8:BG9"/>
    <mergeCell ref="BL8:BL9"/>
    <mergeCell ref="A30:BB30"/>
    <mergeCell ref="A29:BB29"/>
    <mergeCell ref="A16:BB16"/>
    <mergeCell ref="B3:B9"/>
    <mergeCell ref="G3:G9"/>
    <mergeCell ref="BA8:BA9"/>
    <mergeCell ref="AV8:AV9"/>
    <mergeCell ref="H3:H9"/>
    <mergeCell ref="BW6:CF6"/>
    <mergeCell ref="CG6:CP6"/>
    <mergeCell ref="BU8:BU9"/>
    <mergeCell ref="CK8:CK9"/>
    <mergeCell ref="CB8:CB9"/>
    <mergeCell ref="I4:I9"/>
    <mergeCell ref="N4:N9"/>
    <mergeCell ref="A41:G41"/>
    <mergeCell ref="A34:BB34"/>
    <mergeCell ref="BM43:BQ43"/>
    <mergeCell ref="A11:BB11"/>
    <mergeCell ref="F4:F9"/>
    <mergeCell ref="AT8:AT9"/>
    <mergeCell ref="AL8:AL9"/>
    <mergeCell ref="AO8:AO9"/>
    <mergeCell ref="AP8:AP9"/>
    <mergeCell ref="AE8:AE9"/>
    <mergeCell ref="A35:BB35"/>
    <mergeCell ref="A33:G33"/>
    <mergeCell ref="K6:K9"/>
    <mergeCell ref="C4:C9"/>
    <mergeCell ref="A3:A9"/>
    <mergeCell ref="A15:G15"/>
    <mergeCell ref="O7:S7"/>
    <mergeCell ref="BQ8:BQ9"/>
    <mergeCell ref="BM8:BM9"/>
    <mergeCell ref="BH7:BL7"/>
    <mergeCell ref="BC4:BV4"/>
    <mergeCell ref="AG8:AG9"/>
    <mergeCell ref="AB8:AB9"/>
    <mergeCell ref="AF8:AF9"/>
    <mergeCell ref="BM6:BV6"/>
    <mergeCell ref="BY8:BY9"/>
    <mergeCell ref="CI8:CI9"/>
    <mergeCell ref="BW8:BW9"/>
    <mergeCell ref="DF43:DJ43"/>
    <mergeCell ref="BH43:BL43"/>
    <mergeCell ref="AD43:AH43"/>
    <mergeCell ref="DG8:DG9"/>
    <mergeCell ref="AS43:AW43"/>
    <mergeCell ref="A36:BB36"/>
    <mergeCell ref="AI43:AM43"/>
    <mergeCell ref="AN43:AR43"/>
    <mergeCell ref="BE8:BE9"/>
    <mergeCell ref="BF8:BF9"/>
    <mergeCell ref="M6:M9"/>
    <mergeCell ref="BW43:CA43"/>
    <mergeCell ref="A28:G28"/>
    <mergeCell ref="CF8:CF9"/>
    <mergeCell ref="CP8:CP9"/>
    <mergeCell ref="BX8:BX9"/>
    <mergeCell ref="CM8:CM9"/>
    <mergeCell ref="CJ8:CJ9"/>
    <mergeCell ref="AM8:AM9"/>
    <mergeCell ref="A27:G27"/>
    <mergeCell ref="AC8:AC9"/>
    <mergeCell ref="CG47:CK47"/>
    <mergeCell ref="BM45:BQ45"/>
    <mergeCell ref="BM47:BQ47"/>
    <mergeCell ref="BH44:BL44"/>
    <mergeCell ref="BM44:BQ44"/>
    <mergeCell ref="BR45:BV45"/>
    <mergeCell ref="CB47:CF47"/>
    <mergeCell ref="DA47:DE47"/>
    <mergeCell ref="CV44:CZ44"/>
    <mergeCell ref="DA44:DE44"/>
    <mergeCell ref="CV46:CZ46"/>
    <mergeCell ref="CB44:CF44"/>
    <mergeCell ref="CB45:CF45"/>
    <mergeCell ref="CB46:CF46"/>
    <mergeCell ref="CL46:CP46"/>
    <mergeCell ref="CL47:CP47"/>
    <mergeCell ref="CQ47:CU47"/>
    <mergeCell ref="CG44:CK44"/>
    <mergeCell ref="DF46:DJ46"/>
    <mergeCell ref="CQ46:CU46"/>
    <mergeCell ref="Y43:AC43"/>
    <mergeCell ref="AD46:AH46"/>
    <mergeCell ref="AX46:BB46"/>
    <mergeCell ref="CG43:CK43"/>
    <mergeCell ref="CB43:CF43"/>
    <mergeCell ref="CG46:CK46"/>
    <mergeCell ref="CQ43:CU43"/>
    <mergeCell ref="CL44:CP44"/>
    <mergeCell ref="CG45:CK45"/>
    <mergeCell ref="CQ45:CU45"/>
    <mergeCell ref="CL45:CP45"/>
    <mergeCell ref="CV45:CZ45"/>
    <mergeCell ref="CQ44:CU44"/>
    <mergeCell ref="BC45:BG45"/>
    <mergeCell ref="BC43:BG43"/>
    <mergeCell ref="BC44:BG44"/>
    <mergeCell ref="CV43:CZ43"/>
    <mergeCell ref="DF44:DJ44"/>
    <mergeCell ref="DA43:DE43"/>
    <mergeCell ref="AD44:AH44"/>
    <mergeCell ref="AD45:AH45"/>
    <mergeCell ref="AS44:AW44"/>
    <mergeCell ref="DF47:DJ47"/>
    <mergeCell ref="CV47:CZ47"/>
    <mergeCell ref="DA45:DE45"/>
    <mergeCell ref="DA46:DE46"/>
    <mergeCell ref="DF45:DJ45"/>
    <mergeCell ref="N53:AI53"/>
    <mergeCell ref="G53:L53"/>
    <mergeCell ref="DI8:DI9"/>
    <mergeCell ref="B66:I66"/>
    <mergeCell ref="O66:Y66"/>
    <mergeCell ref="T47:X47"/>
    <mergeCell ref="Y47:AC47"/>
    <mergeCell ref="B65:M65"/>
    <mergeCell ref="Y61:AJ61"/>
    <mergeCell ref="N58:AI58"/>
    <mergeCell ref="B54:F54"/>
    <mergeCell ref="G54:L54"/>
    <mergeCell ref="N54:AI54"/>
    <mergeCell ref="AM61:BB61"/>
    <mergeCell ref="G56:L56"/>
    <mergeCell ref="B56:F56"/>
    <mergeCell ref="G60:L60"/>
    <mergeCell ref="N59:AI59"/>
    <mergeCell ref="N55:AI55"/>
    <mergeCell ref="B59:F59"/>
    <mergeCell ref="A47:N47"/>
    <mergeCell ref="BR43:BV43"/>
    <mergeCell ref="G59:L59"/>
    <mergeCell ref="B55:F55"/>
    <mergeCell ref="N56:AI56"/>
    <mergeCell ref="AX43:BB43"/>
    <mergeCell ref="B58:F58"/>
    <mergeCell ref="G58:L58"/>
    <mergeCell ref="G55:L55"/>
    <mergeCell ref="B53:F53"/>
    <mergeCell ref="AN47:AR47"/>
    <mergeCell ref="A43:G43"/>
    <mergeCell ref="A44:N44"/>
    <mergeCell ref="A45:N45"/>
    <mergeCell ref="Y45:AC45"/>
    <mergeCell ref="T44:X44"/>
    <mergeCell ref="Y44:AC44"/>
    <mergeCell ref="A46:N46"/>
    <mergeCell ref="AN44:AR44"/>
    <mergeCell ref="AN45:AR45"/>
    <mergeCell ref="O43:S43"/>
    <mergeCell ref="T43:X43"/>
    <mergeCell ref="BG50:CA50"/>
    <mergeCell ref="BW4:CP4"/>
    <mergeCell ref="BM7:BQ7"/>
    <mergeCell ref="CL7:CP7"/>
    <mergeCell ref="AI7:AM7"/>
    <mergeCell ref="CQ4:DJ4"/>
    <mergeCell ref="DF7:DJ7"/>
    <mergeCell ref="BJ8:BJ9"/>
    <mergeCell ref="BI8:BI9"/>
    <mergeCell ref="DA8:DA9"/>
    <mergeCell ref="DB8:DB9"/>
    <mergeCell ref="CZ8:CZ9"/>
    <mergeCell ref="CR8:CR9"/>
    <mergeCell ref="CB7:CF7"/>
    <mergeCell ref="DJ8:DJ9"/>
    <mergeCell ref="DA6:DJ6"/>
    <mergeCell ref="BW7:CA7"/>
    <mergeCell ref="CW8:CW9"/>
    <mergeCell ref="DC8:DC9"/>
    <mergeCell ref="BH8:BH9"/>
    <mergeCell ref="CL8:CL9"/>
    <mergeCell ref="CQ7:CU7"/>
    <mergeCell ref="CN8:CN9"/>
    <mergeCell ref="CO8:CO9"/>
    <mergeCell ref="CS8:CS9"/>
    <mergeCell ref="AN46:AR46"/>
    <mergeCell ref="AI46:AM46"/>
    <mergeCell ref="O46:S46"/>
    <mergeCell ref="T46:X46"/>
    <mergeCell ref="Y46:AC46"/>
    <mergeCell ref="AH49:BB49"/>
    <mergeCell ref="AI47:AM47"/>
    <mergeCell ref="U50:AG50"/>
    <mergeCell ref="BC47:BG47"/>
    <mergeCell ref="AI50:AX50"/>
    <mergeCell ref="AX47:BB47"/>
    <mergeCell ref="AS47:AW47"/>
    <mergeCell ref="O44:S44"/>
    <mergeCell ref="AI44:AM44"/>
    <mergeCell ref="AI45:AM45"/>
    <mergeCell ref="O45:S45"/>
    <mergeCell ref="T45:X45"/>
    <mergeCell ref="BG49:CA49"/>
    <mergeCell ref="BM46:BQ46"/>
    <mergeCell ref="BH46:BL46"/>
    <mergeCell ref="BH47:BL47"/>
    <mergeCell ref="BR47:BV47"/>
    <mergeCell ref="BW46:CA46"/>
    <mergeCell ref="BW47:CA47"/>
    <mergeCell ref="BR44:BV44"/>
    <mergeCell ref="BH45:BL45"/>
    <mergeCell ref="AS45:AW45"/>
    <mergeCell ref="BW44:CA44"/>
    <mergeCell ref="AX44:BB44"/>
    <mergeCell ref="AS46:AW46"/>
    <mergeCell ref="BR46:BV46"/>
    <mergeCell ref="BC46:BG46"/>
    <mergeCell ref="AX45:BB45"/>
    <mergeCell ref="BW45:CA45"/>
    <mergeCell ref="AD47:AH47"/>
    <mergeCell ref="O47:S47"/>
  </mergeCells>
  <phoneticPr fontId="12" type="noConversion"/>
  <conditionalFormatting sqref="J12:M14 K17:M26 J17:J28 J31:M32 J33 J37:M40 J42:J43">
    <cfRule type="expression" dxfId="0" priority="5">
      <formula>J12&lt;&gt;K12+L12+M12</formula>
    </cfRule>
  </conditionalFormatting>
  <printOptions horizontalCentered="1" verticalCentered="1"/>
  <pageMargins left="7.874015748031496E-2" right="0.19685039370078741" top="0.15748031496062992" bottom="0.15748031496062992" header="0" footer="0"/>
  <pageSetup paperSize="9" scale="69" fitToHeight="2" orientation="landscape" r:id="rId1"/>
  <headerFooter alignWithMargins="0"/>
  <rowBreaks count="1" manualBreakCount="1">
    <brk id="33" max="5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32"/>
  <sheetViews>
    <sheetView view="pageBreakPreview" topLeftCell="A7" zoomScaleNormal="100" zoomScaleSheetLayoutView="100" workbookViewId="0">
      <selection activeCell="C21" sqref="C21:F21"/>
    </sheetView>
  </sheetViews>
  <sheetFormatPr defaultColWidth="9.140625" defaultRowHeight="15.75" x14ac:dyDescent="0.25"/>
  <cols>
    <col min="1" max="1" width="9.5703125" style="16" bestFit="1" customWidth="1"/>
    <col min="2" max="2" width="27.28515625" style="16" customWidth="1"/>
    <col min="3" max="3" width="32.28515625" style="16" customWidth="1"/>
    <col min="4" max="5" width="9.140625" style="16"/>
    <col min="6" max="6" width="46.85546875" style="16" customWidth="1"/>
    <col min="7" max="16384" width="9.140625" style="16"/>
  </cols>
  <sheetData>
    <row r="1" spans="1:8" ht="18.75" x14ac:dyDescent="0.3">
      <c r="F1" s="258" t="s">
        <v>280</v>
      </c>
    </row>
    <row r="2" spans="1:8" x14ac:dyDescent="0.25">
      <c r="E2" s="259" t="s">
        <v>281</v>
      </c>
      <c r="F2" s="266" t="s">
        <v>314</v>
      </c>
    </row>
    <row r="3" spans="1:8" ht="55.5" customHeight="1" x14ac:dyDescent="0.25">
      <c r="C3" s="260"/>
      <c r="D3" s="260"/>
      <c r="E3" s="260"/>
      <c r="F3" s="265" t="s">
        <v>298</v>
      </c>
    </row>
    <row r="4" spans="1:8" x14ac:dyDescent="0.25">
      <c r="C4" s="260"/>
      <c r="D4" s="260"/>
      <c r="E4" s="260"/>
      <c r="F4" s="261" t="s">
        <v>282</v>
      </c>
    </row>
    <row r="5" spans="1:8" ht="18.75" x14ac:dyDescent="0.3">
      <c r="C5" s="640" t="s">
        <v>283</v>
      </c>
      <c r="D5" s="640"/>
      <c r="E5" s="640"/>
      <c r="F5" s="268" t="s">
        <v>276</v>
      </c>
    </row>
    <row r="6" spans="1:8" ht="18.75" x14ac:dyDescent="0.3">
      <c r="C6" s="259"/>
      <c r="D6" s="259"/>
      <c r="E6" s="259"/>
      <c r="F6" s="258"/>
    </row>
    <row r="7" spans="1:8" ht="18.75" customHeight="1" x14ac:dyDescent="0.3">
      <c r="A7" s="641" t="s">
        <v>150</v>
      </c>
      <c r="B7" s="641"/>
      <c r="C7" s="641"/>
      <c r="D7" s="641"/>
      <c r="E7" s="641"/>
      <c r="F7" s="641"/>
      <c r="H7" s="110"/>
    </row>
    <row r="8" spans="1:8" ht="26.25" customHeight="1" thickBot="1" x14ac:dyDescent="0.3">
      <c r="A8" s="651" t="s">
        <v>285</v>
      </c>
      <c r="B8" s="651"/>
      <c r="C8" s="651"/>
      <c r="D8" s="651"/>
      <c r="E8" s="651"/>
      <c r="F8" s="651"/>
    </row>
    <row r="9" spans="1:8" ht="48" thickBot="1" x14ac:dyDescent="0.3">
      <c r="A9" s="44" t="s">
        <v>114</v>
      </c>
      <c r="B9" s="44" t="s">
        <v>146</v>
      </c>
      <c r="C9" s="652" t="s">
        <v>147</v>
      </c>
      <c r="D9" s="653"/>
      <c r="E9" s="653"/>
      <c r="F9" s="654"/>
    </row>
    <row r="10" spans="1:8" ht="15.75" customHeight="1" x14ac:dyDescent="0.25">
      <c r="A10" s="637" t="s">
        <v>106</v>
      </c>
      <c r="B10" s="642" t="s">
        <v>136</v>
      </c>
      <c r="C10" s="645" t="s">
        <v>299</v>
      </c>
      <c r="D10" s="645"/>
      <c r="E10" s="645"/>
      <c r="F10" s="646"/>
    </row>
    <row r="11" spans="1:8" x14ac:dyDescent="0.25">
      <c r="A11" s="638"/>
      <c r="B11" s="643"/>
      <c r="C11" s="647" t="s">
        <v>300</v>
      </c>
      <c r="D11" s="647"/>
      <c r="E11" s="647"/>
      <c r="F11" s="648"/>
    </row>
    <row r="12" spans="1:8" ht="16.5" thickBot="1" x14ac:dyDescent="0.3">
      <c r="A12" s="639"/>
      <c r="B12" s="644"/>
      <c r="C12" s="649" t="s">
        <v>301</v>
      </c>
      <c r="D12" s="649"/>
      <c r="E12" s="649"/>
      <c r="F12" s="650"/>
    </row>
    <row r="13" spans="1:8" ht="15.75" customHeight="1" x14ac:dyDescent="0.25">
      <c r="A13" s="637" t="s">
        <v>107</v>
      </c>
      <c r="B13" s="642" t="s">
        <v>137</v>
      </c>
      <c r="C13" s="645" t="s">
        <v>302</v>
      </c>
      <c r="D13" s="645"/>
      <c r="E13" s="645"/>
      <c r="F13" s="646"/>
    </row>
    <row r="14" spans="1:8" x14ac:dyDescent="0.25">
      <c r="A14" s="638"/>
      <c r="B14" s="643"/>
      <c r="C14" s="647" t="s">
        <v>315</v>
      </c>
      <c r="D14" s="647"/>
      <c r="E14" s="647"/>
      <c r="F14" s="648"/>
    </row>
    <row r="15" spans="1:8" ht="16.5" thickBot="1" x14ac:dyDescent="0.3">
      <c r="A15" s="639"/>
      <c r="B15" s="644"/>
      <c r="C15" s="649" t="s">
        <v>303</v>
      </c>
      <c r="D15" s="649"/>
      <c r="E15" s="649"/>
      <c r="F15" s="650"/>
    </row>
    <row r="16" spans="1:8" ht="15.75" customHeight="1" x14ac:dyDescent="0.25">
      <c r="A16" s="637" t="s">
        <v>148</v>
      </c>
      <c r="B16" s="642" t="s">
        <v>149</v>
      </c>
      <c r="C16" s="645" t="s">
        <v>304</v>
      </c>
      <c r="D16" s="645"/>
      <c r="E16" s="645"/>
      <c r="F16" s="646"/>
    </row>
    <row r="17" spans="1:6" x14ac:dyDescent="0.25">
      <c r="A17" s="638"/>
      <c r="B17" s="643"/>
      <c r="C17" s="647" t="s">
        <v>305</v>
      </c>
      <c r="D17" s="647"/>
      <c r="E17" s="647"/>
      <c r="F17" s="648"/>
    </row>
    <row r="18" spans="1:6" ht="16.5" thickBot="1" x14ac:dyDescent="0.3">
      <c r="A18" s="639"/>
      <c r="B18" s="644"/>
      <c r="C18" s="649" t="s">
        <v>306</v>
      </c>
      <c r="D18" s="649"/>
      <c r="E18" s="649"/>
      <c r="F18" s="650"/>
    </row>
    <row r="19" spans="1:6" ht="15.75" customHeight="1" x14ac:dyDescent="0.25">
      <c r="A19" s="637" t="s">
        <v>193</v>
      </c>
      <c r="B19" s="642" t="s">
        <v>316</v>
      </c>
      <c r="C19" s="645" t="s">
        <v>307</v>
      </c>
      <c r="D19" s="645"/>
      <c r="E19" s="645"/>
      <c r="F19" s="646"/>
    </row>
    <row r="20" spans="1:6" x14ac:dyDescent="0.25">
      <c r="A20" s="638"/>
      <c r="B20" s="643"/>
      <c r="C20" s="647" t="s">
        <v>308</v>
      </c>
      <c r="D20" s="647"/>
      <c r="E20" s="647"/>
      <c r="F20" s="648"/>
    </row>
    <row r="21" spans="1:6" ht="16.5" thickBot="1" x14ac:dyDescent="0.3">
      <c r="A21" s="639"/>
      <c r="B21" s="644"/>
      <c r="C21" s="649" t="s">
        <v>309</v>
      </c>
      <c r="D21" s="649"/>
      <c r="E21" s="649"/>
      <c r="F21" s="650"/>
    </row>
    <row r="22" spans="1:6" ht="15.75" customHeight="1" x14ac:dyDescent="0.25">
      <c r="A22" s="637"/>
      <c r="B22" s="642"/>
      <c r="C22" s="645" t="s">
        <v>310</v>
      </c>
      <c r="D22" s="645"/>
      <c r="E22" s="645"/>
      <c r="F22" s="646"/>
    </row>
    <row r="23" spans="1:6" ht="16.5" thickBot="1" x14ac:dyDescent="0.3">
      <c r="A23" s="639"/>
      <c r="B23" s="644"/>
      <c r="C23" s="649" t="s">
        <v>311</v>
      </c>
      <c r="D23" s="649"/>
      <c r="E23" s="649"/>
      <c r="F23" s="650"/>
    </row>
    <row r="24" spans="1:6" ht="15.75" customHeight="1" x14ac:dyDescent="0.25">
      <c r="A24" s="637"/>
      <c r="B24" s="642"/>
      <c r="C24" s="645" t="s">
        <v>312</v>
      </c>
      <c r="D24" s="645"/>
      <c r="E24" s="645"/>
      <c r="F24" s="646"/>
    </row>
    <row r="25" spans="1:6" ht="18.75" customHeight="1" thickBot="1" x14ac:dyDescent="0.3">
      <c r="A25" s="639"/>
      <c r="B25" s="644"/>
      <c r="C25" s="649" t="s">
        <v>313</v>
      </c>
      <c r="D25" s="649"/>
      <c r="E25" s="649"/>
      <c r="F25" s="650"/>
    </row>
    <row r="26" spans="1:6" ht="15.75" customHeight="1" x14ac:dyDescent="0.25">
      <c r="A26" s="637"/>
      <c r="B26" s="642"/>
      <c r="C26" s="645"/>
      <c r="D26" s="645"/>
      <c r="E26" s="645"/>
      <c r="F26" s="646"/>
    </row>
    <row r="27" spans="1:6" ht="17.25" customHeight="1" x14ac:dyDescent="0.25">
      <c r="A27" s="638"/>
      <c r="B27" s="643"/>
      <c r="C27" s="647"/>
      <c r="D27" s="647"/>
      <c r="E27" s="647"/>
      <c r="F27" s="648"/>
    </row>
    <row r="28" spans="1:6" ht="16.5" thickBot="1" x14ac:dyDescent="0.3">
      <c r="A28" s="639"/>
      <c r="B28" s="644"/>
      <c r="C28" s="649"/>
      <c r="D28" s="649"/>
      <c r="E28" s="649"/>
      <c r="F28" s="650"/>
    </row>
    <row r="29" spans="1:6" ht="15.75" customHeight="1" x14ac:dyDescent="0.25">
      <c r="A29" s="637"/>
      <c r="B29" s="642"/>
      <c r="C29" s="645"/>
      <c r="D29" s="645"/>
      <c r="E29" s="645"/>
      <c r="F29" s="646"/>
    </row>
    <row r="30" spans="1:6" ht="16.5" thickBot="1" x14ac:dyDescent="0.3">
      <c r="A30" s="639"/>
      <c r="B30" s="644"/>
      <c r="C30" s="649"/>
      <c r="D30" s="649"/>
      <c r="E30" s="649"/>
      <c r="F30" s="650"/>
    </row>
    <row r="31" spans="1:6" ht="15.75" customHeight="1" x14ac:dyDescent="0.25">
      <c r="A31" s="657"/>
      <c r="B31" s="643"/>
      <c r="C31" s="655"/>
      <c r="D31" s="655"/>
      <c r="E31" s="655"/>
      <c r="F31" s="656"/>
    </row>
    <row r="32" spans="1:6" ht="16.5" thickBot="1" x14ac:dyDescent="0.3">
      <c r="A32" s="639"/>
      <c r="B32" s="644"/>
      <c r="C32" s="649"/>
      <c r="D32" s="649"/>
      <c r="E32" s="649"/>
      <c r="F32" s="650"/>
    </row>
  </sheetData>
  <mergeCells count="45">
    <mergeCell ref="C31:F31"/>
    <mergeCell ref="A31:A32"/>
    <mergeCell ref="B31:B32"/>
    <mergeCell ref="B26:B28"/>
    <mergeCell ref="C32:F32"/>
    <mergeCell ref="B29:B30"/>
    <mergeCell ref="C29:F29"/>
    <mergeCell ref="C30:F30"/>
    <mergeCell ref="A29:A30"/>
    <mergeCell ref="C28:F28"/>
    <mergeCell ref="C26:F26"/>
    <mergeCell ref="C27:F27"/>
    <mergeCell ref="A26:A28"/>
    <mergeCell ref="A13:A15"/>
    <mergeCell ref="A16:A18"/>
    <mergeCell ref="A24:A25"/>
    <mergeCell ref="B24:B25"/>
    <mergeCell ref="C23:F23"/>
    <mergeCell ref="C24:F24"/>
    <mergeCell ref="C25:F25"/>
    <mergeCell ref="B22:B23"/>
    <mergeCell ref="C22:F22"/>
    <mergeCell ref="A22:A23"/>
    <mergeCell ref="C14:F14"/>
    <mergeCell ref="C15:F15"/>
    <mergeCell ref="C17:F17"/>
    <mergeCell ref="C21:F21"/>
    <mergeCell ref="B16:B18"/>
    <mergeCell ref="C16:F16"/>
    <mergeCell ref="A19:A21"/>
    <mergeCell ref="C5:E5"/>
    <mergeCell ref="A7:F7"/>
    <mergeCell ref="B10:B12"/>
    <mergeCell ref="C10:F10"/>
    <mergeCell ref="C11:F11"/>
    <mergeCell ref="C12:F12"/>
    <mergeCell ref="A8:F8"/>
    <mergeCell ref="C9:F9"/>
    <mergeCell ref="A10:A12"/>
    <mergeCell ref="B13:B15"/>
    <mergeCell ref="C13:F13"/>
    <mergeCell ref="B19:B21"/>
    <mergeCell ref="C19:F19"/>
    <mergeCell ref="C20:F20"/>
    <mergeCell ref="C18:F18"/>
  </mergeCells>
  <phoneticPr fontId="12" type="noConversion"/>
  <pageMargins left="1.5833333333333333" right="0.7" top="0.75" bottom="0.75" header="0.3" footer="0.3"/>
  <pageSetup paperSize="9" scale="5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D33"/>
  <sheetViews>
    <sheetView topLeftCell="A21" workbookViewId="0">
      <selection activeCell="B23" sqref="B23"/>
    </sheetView>
  </sheetViews>
  <sheetFormatPr defaultRowHeight="12.75" x14ac:dyDescent="0.2"/>
  <cols>
    <col min="1" max="1" width="6" style="206" customWidth="1"/>
    <col min="2" max="2" width="103.5703125" style="205" customWidth="1"/>
    <col min="3" max="3" width="7" style="205" customWidth="1"/>
    <col min="4" max="4" width="82.42578125" customWidth="1"/>
  </cols>
  <sheetData>
    <row r="1" spans="1:4" ht="28.5" customHeight="1" x14ac:dyDescent="0.2">
      <c r="A1" s="658" t="s">
        <v>237</v>
      </c>
      <c r="B1" s="658"/>
      <c r="C1" s="209"/>
      <c r="D1" s="177"/>
    </row>
    <row r="2" spans="1:4" x14ac:dyDescent="0.2">
      <c r="A2" s="222">
        <v>1</v>
      </c>
      <c r="B2" s="223" t="s">
        <v>209</v>
      </c>
      <c r="D2" s="659"/>
    </row>
    <row r="3" spans="1:4" ht="25.5" x14ac:dyDescent="0.2">
      <c r="A3" s="207" t="s">
        <v>208</v>
      </c>
      <c r="B3" s="205" t="s">
        <v>212</v>
      </c>
      <c r="D3" s="660"/>
    </row>
    <row r="4" spans="1:4" ht="25.5" x14ac:dyDescent="0.2">
      <c r="A4" s="207" t="s">
        <v>211</v>
      </c>
      <c r="B4" s="205" t="s">
        <v>210</v>
      </c>
      <c r="D4" s="660"/>
    </row>
    <row r="5" spans="1:4" ht="38.25" x14ac:dyDescent="0.2">
      <c r="A5" s="222" t="s">
        <v>152</v>
      </c>
      <c r="B5" s="223" t="s">
        <v>221</v>
      </c>
      <c r="D5" s="660"/>
    </row>
    <row r="6" spans="1:4" x14ac:dyDescent="0.2">
      <c r="A6" s="207" t="s">
        <v>213</v>
      </c>
      <c r="B6" s="205" t="s">
        <v>214</v>
      </c>
      <c r="D6" s="660"/>
    </row>
    <row r="7" spans="1:4" x14ac:dyDescent="0.2">
      <c r="A7" s="207" t="s">
        <v>217</v>
      </c>
      <c r="B7" s="205" t="s">
        <v>33</v>
      </c>
      <c r="D7" s="660"/>
    </row>
    <row r="8" spans="1:4" x14ac:dyDescent="0.2">
      <c r="A8" s="207" t="s">
        <v>218</v>
      </c>
      <c r="B8" s="205" t="s">
        <v>215</v>
      </c>
      <c r="D8" s="660"/>
    </row>
    <row r="9" spans="1:4" x14ac:dyDescent="0.2">
      <c r="A9" s="207" t="s">
        <v>219</v>
      </c>
      <c r="B9" s="208" t="s">
        <v>93</v>
      </c>
      <c r="C9" s="208"/>
      <c r="D9" s="660"/>
    </row>
    <row r="10" spans="1:4" x14ac:dyDescent="0.2">
      <c r="A10" s="207" t="s">
        <v>220</v>
      </c>
      <c r="B10" s="205" t="s">
        <v>216</v>
      </c>
      <c r="D10" s="660"/>
    </row>
    <row r="11" spans="1:4" x14ac:dyDescent="0.2">
      <c r="A11" s="222" t="s">
        <v>153</v>
      </c>
      <c r="B11" s="223" t="s">
        <v>222</v>
      </c>
      <c r="D11" s="660"/>
    </row>
    <row r="12" spans="1:4" x14ac:dyDescent="0.2">
      <c r="A12" s="207" t="s">
        <v>224</v>
      </c>
      <c r="B12" s="205" t="s">
        <v>223</v>
      </c>
      <c r="D12" s="660"/>
    </row>
    <row r="13" spans="1:4" ht="76.5" x14ac:dyDescent="0.2">
      <c r="A13" s="207" t="s">
        <v>225</v>
      </c>
      <c r="B13" s="205" t="s">
        <v>272</v>
      </c>
      <c r="D13" s="660"/>
    </row>
    <row r="14" spans="1:4" x14ac:dyDescent="0.2">
      <c r="A14" s="222" t="s">
        <v>154</v>
      </c>
      <c r="B14" s="223" t="s">
        <v>226</v>
      </c>
      <c r="D14" s="660"/>
    </row>
    <row r="15" spans="1:4" x14ac:dyDescent="0.2">
      <c r="A15" s="207" t="s">
        <v>227</v>
      </c>
      <c r="B15" s="221" t="s">
        <v>247</v>
      </c>
      <c r="D15" s="660"/>
    </row>
    <row r="16" spans="1:4" ht="51" x14ac:dyDescent="0.2">
      <c r="A16" s="207" t="s">
        <v>228</v>
      </c>
      <c r="B16" s="221" t="s">
        <v>273</v>
      </c>
      <c r="D16" s="660"/>
    </row>
    <row r="17" spans="1:4" ht="25.5" x14ac:dyDescent="0.2">
      <c r="A17" s="207" t="s">
        <v>229</v>
      </c>
      <c r="B17" s="221" t="s">
        <v>246</v>
      </c>
      <c r="D17" s="660"/>
    </row>
    <row r="18" spans="1:4" ht="25.5" x14ac:dyDescent="0.2">
      <c r="A18" s="207" t="s">
        <v>230</v>
      </c>
      <c r="B18" s="221" t="s">
        <v>270</v>
      </c>
      <c r="D18" s="660"/>
    </row>
    <row r="19" spans="1:4" ht="89.25" x14ac:dyDescent="0.2">
      <c r="A19" s="207" t="s">
        <v>231</v>
      </c>
      <c r="B19" s="221" t="s">
        <v>256</v>
      </c>
      <c r="D19" s="660"/>
    </row>
    <row r="20" spans="1:4" ht="51" x14ac:dyDescent="0.2">
      <c r="A20" s="207" t="s">
        <v>238</v>
      </c>
      <c r="B20" s="221" t="s">
        <v>254</v>
      </c>
      <c r="D20" s="660"/>
    </row>
    <row r="21" spans="1:4" ht="63.75" x14ac:dyDescent="0.2">
      <c r="A21" s="207" t="s">
        <v>249</v>
      </c>
      <c r="B21" s="205" t="s">
        <v>261</v>
      </c>
      <c r="D21" s="660"/>
    </row>
    <row r="22" spans="1:4" ht="25.5" x14ac:dyDescent="0.2">
      <c r="A22" s="207" t="s">
        <v>250</v>
      </c>
      <c r="B22" s="205" t="s">
        <v>240</v>
      </c>
      <c r="D22" s="660"/>
    </row>
    <row r="23" spans="1:4" ht="51" x14ac:dyDescent="0.2">
      <c r="A23" s="207" t="s">
        <v>251</v>
      </c>
      <c r="B23" s="205" t="s">
        <v>262</v>
      </c>
      <c r="D23" s="660"/>
    </row>
    <row r="24" spans="1:4" ht="25.5" x14ac:dyDescent="0.2">
      <c r="A24" s="224" t="s">
        <v>252</v>
      </c>
      <c r="B24" s="249" t="s">
        <v>260</v>
      </c>
      <c r="D24" s="660"/>
    </row>
    <row r="25" spans="1:4" ht="51" x14ac:dyDescent="0.2">
      <c r="A25" s="207" t="s">
        <v>253</v>
      </c>
      <c r="B25" s="221" t="s">
        <v>268</v>
      </c>
      <c r="D25" s="660"/>
    </row>
    <row r="26" spans="1:4" x14ac:dyDescent="0.2">
      <c r="A26" s="207" t="s">
        <v>255</v>
      </c>
      <c r="B26" s="205" t="s">
        <v>241</v>
      </c>
      <c r="D26" s="660"/>
    </row>
    <row r="27" spans="1:4" x14ac:dyDescent="0.2">
      <c r="A27" s="207" t="s">
        <v>269</v>
      </c>
      <c r="B27" s="205" t="s">
        <v>242</v>
      </c>
      <c r="D27" s="660"/>
    </row>
    <row r="28" spans="1:4" x14ac:dyDescent="0.2">
      <c r="A28" s="207" t="s">
        <v>271</v>
      </c>
      <c r="B28" s="205" t="s">
        <v>243</v>
      </c>
      <c r="D28" s="660"/>
    </row>
    <row r="29" spans="1:4" x14ac:dyDescent="0.2">
      <c r="A29" s="222" t="s">
        <v>155</v>
      </c>
      <c r="B29" s="223" t="s">
        <v>232</v>
      </c>
      <c r="D29" s="660"/>
    </row>
    <row r="30" spans="1:4" ht="25.5" x14ac:dyDescent="0.2">
      <c r="A30" s="207" t="s">
        <v>234</v>
      </c>
      <c r="B30" s="205" t="s">
        <v>239</v>
      </c>
      <c r="D30" s="660"/>
    </row>
    <row r="31" spans="1:4" ht="25.5" x14ac:dyDescent="0.2">
      <c r="A31" s="207" t="s">
        <v>235</v>
      </c>
      <c r="B31" s="205" t="s">
        <v>233</v>
      </c>
      <c r="D31" s="660"/>
    </row>
    <row r="32" spans="1:4" x14ac:dyDescent="0.2">
      <c r="A32" s="207" t="s">
        <v>236</v>
      </c>
      <c r="B32" s="205" t="s">
        <v>257</v>
      </c>
      <c r="D32" s="660"/>
    </row>
    <row r="33" spans="1:4" ht="25.5" x14ac:dyDescent="0.2">
      <c r="A33" s="207" t="s">
        <v>244</v>
      </c>
      <c r="B33" s="205" t="s">
        <v>284</v>
      </c>
      <c r="D33" s="660"/>
    </row>
  </sheetData>
  <mergeCells count="2">
    <mergeCell ref="A1:B1"/>
    <mergeCell ref="D2:D33"/>
  </mergeCells>
  <phoneticPr fontId="12" type="noConversion"/>
  <pageMargins left="0.7" right="0.7" top="0.75" bottom="0.75" header="0.3" footer="0.3"/>
  <pageSetup paperSize="9" scale="4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7"/>
  <sheetViews>
    <sheetView workbookViewId="0">
      <selection sqref="A1:C17"/>
    </sheetView>
  </sheetViews>
  <sheetFormatPr defaultRowHeight="12.75" x14ac:dyDescent="0.2"/>
  <cols>
    <col min="1" max="1" width="30.7109375" customWidth="1"/>
    <col min="2" max="2" width="46.7109375" customWidth="1"/>
    <col min="3" max="3" width="20.5703125" customWidth="1"/>
  </cols>
  <sheetData>
    <row r="1" spans="1:3" ht="36.75" customHeight="1" x14ac:dyDescent="0.2">
      <c r="A1" s="661" t="s">
        <v>200</v>
      </c>
      <c r="B1" s="662"/>
      <c r="C1" s="662"/>
    </row>
    <row r="2" spans="1:3" ht="30" customHeight="1" x14ac:dyDescent="0.2">
      <c r="A2" s="178" t="s">
        <v>197</v>
      </c>
      <c r="B2" s="178" t="s">
        <v>198</v>
      </c>
      <c r="C2" s="178" t="s">
        <v>199</v>
      </c>
    </row>
    <row r="3" spans="1:3" ht="30" customHeight="1" x14ac:dyDescent="0.2">
      <c r="A3" s="179"/>
      <c r="B3" s="179"/>
      <c r="C3" s="179"/>
    </row>
    <row r="4" spans="1:3" ht="30" customHeight="1" x14ac:dyDescent="0.2">
      <c r="A4" s="179"/>
      <c r="B4" s="179"/>
      <c r="C4" s="179"/>
    </row>
    <row r="5" spans="1:3" ht="30" customHeight="1" x14ac:dyDescent="0.2">
      <c r="A5" s="179"/>
      <c r="B5" s="179"/>
      <c r="C5" s="179"/>
    </row>
    <row r="6" spans="1:3" ht="30" customHeight="1" x14ac:dyDescent="0.2">
      <c r="A6" s="179"/>
      <c r="B6" s="179"/>
      <c r="C6" s="179"/>
    </row>
    <row r="7" spans="1:3" ht="30" customHeight="1" x14ac:dyDescent="0.2">
      <c r="A7" s="179"/>
      <c r="B7" s="179"/>
      <c r="C7" s="179"/>
    </row>
    <row r="8" spans="1:3" ht="30" customHeight="1" x14ac:dyDescent="0.2">
      <c r="A8" s="179"/>
      <c r="B8" s="179"/>
      <c r="C8" s="179"/>
    </row>
    <row r="9" spans="1:3" ht="30" customHeight="1" x14ac:dyDescent="0.2">
      <c r="A9" s="179"/>
      <c r="B9" s="179"/>
      <c r="C9" s="179"/>
    </row>
    <row r="10" spans="1:3" ht="30" customHeight="1" x14ac:dyDescent="0.2">
      <c r="A10" s="179"/>
      <c r="B10" s="179"/>
      <c r="C10" s="179"/>
    </row>
    <row r="11" spans="1:3" ht="30" customHeight="1" x14ac:dyDescent="0.2">
      <c r="A11" s="179"/>
      <c r="B11" s="179"/>
      <c r="C11" s="179"/>
    </row>
    <row r="12" spans="1:3" ht="30" customHeight="1" x14ac:dyDescent="0.2">
      <c r="A12" s="179"/>
      <c r="B12" s="179"/>
      <c r="C12" s="179"/>
    </row>
    <row r="13" spans="1:3" ht="30" customHeight="1" x14ac:dyDescent="0.2">
      <c r="A13" s="179"/>
      <c r="B13" s="179"/>
      <c r="C13" s="179"/>
    </row>
    <row r="14" spans="1:3" ht="30" customHeight="1" x14ac:dyDescent="0.2">
      <c r="A14" s="179"/>
      <c r="B14" s="179"/>
      <c r="C14" s="179"/>
    </row>
    <row r="15" spans="1:3" ht="30" customHeight="1" x14ac:dyDescent="0.2">
      <c r="A15" s="179"/>
      <c r="B15" s="179"/>
      <c r="C15" s="179"/>
    </row>
    <row r="16" spans="1:3" ht="30" customHeight="1" x14ac:dyDescent="0.2">
      <c r="A16" s="179"/>
      <c r="B16" s="179"/>
      <c r="C16" s="179"/>
    </row>
    <row r="17" spans="1:3" ht="30" customHeight="1" x14ac:dyDescent="0.2">
      <c r="A17" s="179"/>
      <c r="B17" s="179"/>
      <c r="C17" s="179"/>
    </row>
    <row r="18" spans="1:3" ht="30" customHeight="1" x14ac:dyDescent="0.2"/>
    <row r="19" spans="1:3" ht="30" customHeight="1" x14ac:dyDescent="0.2"/>
    <row r="20" spans="1:3" ht="30" customHeight="1" x14ac:dyDescent="0.2"/>
    <row r="21" spans="1:3" ht="30" customHeight="1" x14ac:dyDescent="0.2"/>
    <row r="22" spans="1:3" ht="30" customHeight="1" x14ac:dyDescent="0.2"/>
    <row r="23" spans="1:3" ht="30" customHeight="1" x14ac:dyDescent="0.2"/>
    <row r="24" spans="1:3" ht="30" customHeight="1" x14ac:dyDescent="0.2"/>
    <row r="25" spans="1:3" ht="30" customHeight="1" x14ac:dyDescent="0.2"/>
    <row r="26" spans="1:3" ht="30" customHeight="1" x14ac:dyDescent="0.2"/>
    <row r="27" spans="1:3" ht="30" customHeight="1" x14ac:dyDescent="0.2"/>
  </sheetData>
  <mergeCells count="1">
    <mergeCell ref="A1:C1"/>
  </mergeCells>
  <phoneticPr fontId="12" type="noConversion"/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selection activeCell="B25" sqref="B25"/>
    </sheetView>
  </sheetViews>
  <sheetFormatPr defaultRowHeight="12.75" x14ac:dyDescent="0.2"/>
  <cols>
    <col min="1" max="1" width="20.85546875" bestFit="1" customWidth="1"/>
    <col min="2" max="2" width="50.140625" bestFit="1" customWidth="1"/>
    <col min="6" max="6" width="49.140625" bestFit="1" customWidth="1"/>
  </cols>
  <sheetData>
    <row r="1" spans="1:6" ht="18.75" x14ac:dyDescent="0.3">
      <c r="A1" s="201" t="s">
        <v>67</v>
      </c>
      <c r="B1" s="105" t="s">
        <v>275</v>
      </c>
      <c r="E1" s="203"/>
      <c r="F1" t="s">
        <v>206</v>
      </c>
    </row>
    <row r="2" spans="1:6" ht="18.75" x14ac:dyDescent="0.3">
      <c r="A2" s="201"/>
      <c r="B2" s="105" t="s">
        <v>276</v>
      </c>
      <c r="E2" s="204"/>
      <c r="F2" t="s">
        <v>207</v>
      </c>
    </row>
    <row r="3" spans="1:6" ht="18.75" x14ac:dyDescent="0.3">
      <c r="A3" s="201"/>
      <c r="B3" s="201"/>
    </row>
    <row r="4" spans="1:6" ht="18.75" x14ac:dyDescent="0.3">
      <c r="A4" s="201" t="s">
        <v>33</v>
      </c>
      <c r="B4" s="202" t="s">
        <v>39</v>
      </c>
    </row>
    <row r="5" spans="1:6" ht="18.75" x14ac:dyDescent="0.3">
      <c r="A5" s="201"/>
      <c r="B5" s="202" t="s">
        <v>80</v>
      </c>
    </row>
    <row r="6" spans="1:6" ht="18.75" x14ac:dyDescent="0.3">
      <c r="A6" s="201"/>
      <c r="B6" s="202" t="s">
        <v>259</v>
      </c>
    </row>
    <row r="7" spans="1:6" ht="18.75" x14ac:dyDescent="0.3">
      <c r="A7" s="201"/>
      <c r="B7" s="202" t="s">
        <v>172</v>
      </c>
    </row>
    <row r="8" spans="1:6" ht="18.75" x14ac:dyDescent="0.3">
      <c r="A8" s="201"/>
      <c r="B8" s="202" t="s">
        <v>258</v>
      </c>
    </row>
    <row r="9" spans="1:6" ht="18.75" x14ac:dyDescent="0.3">
      <c r="A9" s="201"/>
      <c r="B9" s="202"/>
    </row>
    <row r="10" spans="1:6" ht="18.75" x14ac:dyDescent="0.3">
      <c r="A10" s="201"/>
      <c r="B10" s="202"/>
    </row>
    <row r="11" spans="1:6" ht="18.75" x14ac:dyDescent="0.3">
      <c r="A11" s="201" t="s">
        <v>27</v>
      </c>
      <c r="B11" s="202" t="s">
        <v>65</v>
      </c>
    </row>
    <row r="12" spans="1:6" ht="18.75" x14ac:dyDescent="0.3">
      <c r="A12" s="201"/>
      <c r="B12" s="202" t="s">
        <v>81</v>
      </c>
    </row>
    <row r="13" spans="1:6" ht="18.75" x14ac:dyDescent="0.3">
      <c r="A13" s="201"/>
      <c r="B13" s="202"/>
    </row>
    <row r="14" spans="1:6" ht="18.75" x14ac:dyDescent="0.3">
      <c r="A14" s="201"/>
      <c r="B14" s="202"/>
    </row>
    <row r="15" spans="1:6" ht="18.75" x14ac:dyDescent="0.3">
      <c r="A15" s="201" t="s">
        <v>38</v>
      </c>
      <c r="B15" s="202" t="s">
        <v>119</v>
      </c>
    </row>
    <row r="16" spans="1:6" ht="18.75" x14ac:dyDescent="0.3">
      <c r="A16" s="201"/>
      <c r="B16" s="202" t="s">
        <v>120</v>
      </c>
    </row>
    <row r="17" spans="1:2" ht="18.75" x14ac:dyDescent="0.3">
      <c r="A17" s="201"/>
      <c r="B17" s="202" t="s">
        <v>121</v>
      </c>
    </row>
    <row r="18" spans="1:2" ht="18.75" x14ac:dyDescent="0.3">
      <c r="A18" s="201"/>
      <c r="B18" s="201"/>
    </row>
    <row r="19" spans="1:2" ht="18.75" x14ac:dyDescent="0.3">
      <c r="A19" s="201" t="s">
        <v>31</v>
      </c>
      <c r="B19" s="201" t="s">
        <v>98</v>
      </c>
    </row>
    <row r="20" spans="1:2" ht="18.75" x14ac:dyDescent="0.3">
      <c r="A20" s="201"/>
      <c r="B20" s="201" t="s">
        <v>97</v>
      </c>
    </row>
    <row r="21" spans="1:2" ht="18.75" x14ac:dyDescent="0.3">
      <c r="A21" s="201"/>
      <c r="B21" s="201" t="s">
        <v>99</v>
      </c>
    </row>
    <row r="22" spans="1:2" ht="18.75" x14ac:dyDescent="0.3">
      <c r="A22" s="201"/>
      <c r="B22" s="201" t="s">
        <v>173</v>
      </c>
    </row>
    <row r="23" spans="1:2" ht="18.75" x14ac:dyDescent="0.3">
      <c r="A23" s="201"/>
      <c r="B23" s="201"/>
    </row>
    <row r="24" spans="1:2" ht="18.75" x14ac:dyDescent="0.3">
      <c r="A24" s="201"/>
      <c r="B24" s="201"/>
    </row>
    <row r="25" spans="1:2" ht="18.75" x14ac:dyDescent="0.3">
      <c r="A25" s="201"/>
      <c r="B25" s="201"/>
    </row>
    <row r="26" spans="1:2" ht="18.75" x14ac:dyDescent="0.3">
      <c r="A26" s="201"/>
      <c r="B26" s="201"/>
    </row>
    <row r="27" spans="1:2" ht="18.75" x14ac:dyDescent="0.3">
      <c r="A27" s="201"/>
      <c r="B27" s="201"/>
    </row>
    <row r="28" spans="1:2" ht="18.75" x14ac:dyDescent="0.3">
      <c r="A28" s="201"/>
      <c r="B28" s="201"/>
    </row>
    <row r="29" spans="1:2" ht="18.75" x14ac:dyDescent="0.3">
      <c r="A29" s="201" t="s">
        <v>122</v>
      </c>
      <c r="B29" s="201" t="s">
        <v>123</v>
      </c>
    </row>
    <row r="30" spans="1:2" ht="18.75" x14ac:dyDescent="0.3">
      <c r="A30" s="201"/>
      <c r="B30" s="201" t="s">
        <v>124</v>
      </c>
    </row>
    <row r="36" spans="1:2" ht="18.75" x14ac:dyDescent="0.3">
      <c r="A36" s="201" t="s">
        <v>277</v>
      </c>
      <c r="B36" s="201" t="s">
        <v>278</v>
      </c>
    </row>
    <row r="37" spans="1:2" ht="18.75" x14ac:dyDescent="0.3">
      <c r="B37" s="201" t="s">
        <v>279</v>
      </c>
    </row>
  </sheetData>
  <phoneticPr fontId="1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BH11"/>
  <sheetViews>
    <sheetView workbookViewId="0">
      <selection activeCell="AO3" sqref="AO3"/>
    </sheetView>
  </sheetViews>
  <sheetFormatPr defaultRowHeight="12.75" x14ac:dyDescent="0.2"/>
  <cols>
    <col min="1" max="10" width="2.7109375" style="6" customWidth="1"/>
    <col min="11" max="20" width="2.7109375" style="8" customWidth="1"/>
    <col min="21" max="30" width="2.7109375" style="6" customWidth="1"/>
    <col min="31" max="40" width="2.7109375" style="8" customWidth="1"/>
    <col min="41" max="50" width="2.7109375" style="6" customWidth="1"/>
    <col min="51" max="60" width="2.7109375" style="8" customWidth="1"/>
  </cols>
  <sheetData>
    <row r="1" spans="1:60" x14ac:dyDescent="0.2">
      <c r="A1" s="663" t="s">
        <v>29</v>
      </c>
      <c r="B1" s="663"/>
      <c r="C1" s="663"/>
      <c r="D1" s="663"/>
      <c r="E1" s="663"/>
      <c r="F1" s="663"/>
      <c r="G1" s="663"/>
      <c r="H1" s="663"/>
      <c r="I1" s="663"/>
      <c r="J1" s="663"/>
      <c r="K1" s="664" t="s">
        <v>30</v>
      </c>
      <c r="L1" s="664"/>
      <c r="M1" s="664"/>
      <c r="N1" s="664"/>
      <c r="O1" s="664"/>
      <c r="P1" s="664"/>
      <c r="Q1" s="664"/>
      <c r="R1" s="664"/>
      <c r="S1" s="664"/>
      <c r="T1" s="664"/>
      <c r="U1" s="663" t="s">
        <v>3</v>
      </c>
      <c r="V1" s="663"/>
      <c r="W1" s="663"/>
      <c r="X1" s="663"/>
      <c r="Y1" s="663"/>
      <c r="Z1" s="663"/>
      <c r="AA1" s="663"/>
      <c r="AB1" s="663"/>
      <c r="AC1" s="663"/>
      <c r="AD1" s="663"/>
      <c r="AE1" s="664" t="s">
        <v>18</v>
      </c>
      <c r="AF1" s="664"/>
      <c r="AG1" s="664"/>
      <c r="AH1" s="664"/>
      <c r="AI1" s="664"/>
      <c r="AJ1" s="664"/>
      <c r="AK1" s="664"/>
      <c r="AL1" s="664"/>
      <c r="AM1" s="664"/>
      <c r="AN1" s="664"/>
      <c r="AO1" s="663" t="s">
        <v>1</v>
      </c>
      <c r="AP1" s="663"/>
      <c r="AQ1" s="663"/>
      <c r="AR1" s="663"/>
      <c r="AS1" s="663"/>
      <c r="AT1" s="663"/>
      <c r="AU1" s="663"/>
      <c r="AV1" s="663"/>
      <c r="AW1" s="663"/>
      <c r="AX1" s="663"/>
      <c r="AY1" s="664" t="s">
        <v>2</v>
      </c>
      <c r="AZ1" s="664"/>
      <c r="BA1" s="664"/>
      <c r="BB1" s="664"/>
      <c r="BC1" s="664"/>
      <c r="BD1" s="664"/>
      <c r="BE1" s="664"/>
      <c r="BF1" s="664"/>
      <c r="BG1" s="664"/>
      <c r="BH1" s="664"/>
    </row>
    <row r="2" spans="1:60" x14ac:dyDescent="0.2">
      <c r="A2" s="5">
        <v>1</v>
      </c>
      <c r="B2" s="5">
        <v>2</v>
      </c>
      <c r="C2" s="5">
        <v>3</v>
      </c>
      <c r="D2" s="5">
        <v>4</v>
      </c>
      <c r="E2" s="5">
        <v>5</v>
      </c>
      <c r="F2" s="5">
        <v>6</v>
      </c>
      <c r="G2" s="5">
        <v>7</v>
      </c>
      <c r="H2" s="5">
        <v>8</v>
      </c>
      <c r="I2" s="5">
        <v>9</v>
      </c>
      <c r="J2" s="5">
        <v>10</v>
      </c>
      <c r="K2" s="7">
        <v>1</v>
      </c>
      <c r="L2" s="7">
        <v>2</v>
      </c>
      <c r="M2" s="7">
        <v>3</v>
      </c>
      <c r="N2" s="7">
        <v>4</v>
      </c>
      <c r="O2" s="7">
        <v>5</v>
      </c>
      <c r="P2" s="7">
        <v>6</v>
      </c>
      <c r="Q2" s="7">
        <v>7</v>
      </c>
      <c r="R2" s="7">
        <v>8</v>
      </c>
      <c r="S2" s="7">
        <v>9</v>
      </c>
      <c r="T2" s="7">
        <v>10</v>
      </c>
      <c r="U2" s="5">
        <v>1</v>
      </c>
      <c r="V2" s="5">
        <v>2</v>
      </c>
      <c r="W2" s="5">
        <v>3</v>
      </c>
      <c r="X2" s="5">
        <v>4</v>
      </c>
      <c r="Y2" s="5">
        <v>5</v>
      </c>
      <c r="Z2" s="5">
        <v>6</v>
      </c>
      <c r="AA2" s="5">
        <v>7</v>
      </c>
      <c r="AB2" s="5">
        <v>8</v>
      </c>
      <c r="AC2" s="5">
        <v>9</v>
      </c>
      <c r="AD2" s="5">
        <v>10</v>
      </c>
      <c r="AE2" s="7">
        <v>1</v>
      </c>
      <c r="AF2" s="7">
        <v>2</v>
      </c>
      <c r="AG2" s="7">
        <v>3</v>
      </c>
      <c r="AH2" s="7">
        <v>4</v>
      </c>
      <c r="AI2" s="7">
        <v>5</v>
      </c>
      <c r="AJ2" s="7">
        <v>6</v>
      </c>
      <c r="AK2" s="7">
        <v>7</v>
      </c>
      <c r="AL2" s="7">
        <v>8</v>
      </c>
      <c r="AM2" s="7">
        <v>9</v>
      </c>
      <c r="AN2" s="7">
        <v>10</v>
      </c>
      <c r="AO2" s="5">
        <v>1</v>
      </c>
      <c r="AP2" s="5">
        <v>2</v>
      </c>
      <c r="AQ2" s="5">
        <v>3</v>
      </c>
      <c r="AR2" s="5">
        <v>4</v>
      </c>
      <c r="AS2" s="5">
        <v>5</v>
      </c>
      <c r="AT2" s="5">
        <v>6</v>
      </c>
      <c r="AU2" s="5">
        <v>7</v>
      </c>
      <c r="AV2" s="5">
        <v>8</v>
      </c>
      <c r="AW2" s="5">
        <v>9</v>
      </c>
      <c r="AX2" s="5">
        <v>10</v>
      </c>
      <c r="AY2" s="7">
        <v>1</v>
      </c>
      <c r="AZ2" s="7">
        <v>2</v>
      </c>
      <c r="BA2" s="7">
        <v>3</v>
      </c>
      <c r="BB2" s="7">
        <v>4</v>
      </c>
      <c r="BC2" s="7">
        <v>5</v>
      </c>
      <c r="BD2" s="7">
        <v>6</v>
      </c>
      <c r="BE2" s="7">
        <v>7</v>
      </c>
      <c r="BF2" s="7">
        <v>8</v>
      </c>
      <c r="BG2" s="7">
        <v>9</v>
      </c>
      <c r="BH2" s="7">
        <v>10</v>
      </c>
    </row>
    <row r="3" spans="1:60" x14ac:dyDescent="0.2">
      <c r="A3" s="6">
        <v>48</v>
      </c>
      <c r="B3" s="6">
        <v>40</v>
      </c>
      <c r="C3" s="6">
        <v>48</v>
      </c>
      <c r="D3" s="6">
        <v>48</v>
      </c>
      <c r="E3" s="6">
        <v>32</v>
      </c>
      <c r="F3" s="6">
        <v>32</v>
      </c>
      <c r="G3" s="6">
        <v>32</v>
      </c>
      <c r="H3" s="6">
        <v>32</v>
      </c>
      <c r="M3" s="8">
        <v>1</v>
      </c>
      <c r="N3" s="8">
        <v>1</v>
      </c>
      <c r="Q3" s="8">
        <v>1</v>
      </c>
      <c r="U3" s="6">
        <v>1</v>
      </c>
      <c r="V3" s="6">
        <v>1</v>
      </c>
      <c r="W3" s="6">
        <v>1</v>
      </c>
      <c r="X3" s="6">
        <v>1</v>
      </c>
      <c r="Y3" s="6">
        <v>1</v>
      </c>
      <c r="Z3" s="6">
        <v>1</v>
      </c>
      <c r="AA3" s="6">
        <v>1</v>
      </c>
      <c r="AB3" s="6">
        <v>1</v>
      </c>
      <c r="AE3" s="8">
        <v>1</v>
      </c>
      <c r="AF3" s="8">
        <v>1</v>
      </c>
      <c r="AG3" s="8">
        <v>1</v>
      </c>
      <c r="AH3" s="8">
        <v>1</v>
      </c>
      <c r="AI3" s="8">
        <v>1</v>
      </c>
      <c r="AJ3" s="8">
        <v>1</v>
      </c>
      <c r="AK3" s="8">
        <v>1</v>
      </c>
      <c r="AR3" s="6">
        <v>1</v>
      </c>
      <c r="AS3" s="6">
        <v>1</v>
      </c>
      <c r="AT3" s="6">
        <v>1</v>
      </c>
      <c r="AU3" s="6">
        <v>1</v>
      </c>
    </row>
    <row r="4" spans="1:60" x14ac:dyDescent="0.2">
      <c r="A4">
        <v>48</v>
      </c>
      <c r="B4">
        <v>48</v>
      </c>
      <c r="C4">
        <v>32</v>
      </c>
      <c r="D4">
        <v>64</v>
      </c>
      <c r="E4">
        <v>48</v>
      </c>
      <c r="F4">
        <v>40</v>
      </c>
      <c r="G4">
        <v>32</v>
      </c>
      <c r="H4">
        <v>40</v>
      </c>
      <c r="M4"/>
      <c r="N4"/>
      <c r="Q4"/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/>
      <c r="AR4"/>
      <c r="AS4">
        <v>1</v>
      </c>
      <c r="AT4">
        <v>1</v>
      </c>
      <c r="AU4">
        <v>1</v>
      </c>
    </row>
    <row r="5" spans="1:60" x14ac:dyDescent="0.2">
      <c r="A5">
        <v>48</v>
      </c>
      <c r="B5">
        <v>64</v>
      </c>
      <c r="C5">
        <v>48</v>
      </c>
      <c r="D5">
        <v>32</v>
      </c>
      <c r="E5">
        <v>64</v>
      </c>
      <c r="F5">
        <v>64</v>
      </c>
      <c r="G5">
        <v>80</v>
      </c>
      <c r="H5">
        <v>48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E5">
        <v>1</v>
      </c>
      <c r="AF5">
        <v>1</v>
      </c>
      <c r="AG5">
        <v>1</v>
      </c>
      <c r="AH5">
        <v>1</v>
      </c>
      <c r="AI5">
        <v>1</v>
      </c>
      <c r="AJ5">
        <v>1</v>
      </c>
      <c r="AS5"/>
      <c r="AT5"/>
      <c r="AU5"/>
    </row>
    <row r="6" spans="1:60" x14ac:dyDescent="0.2">
      <c r="A6">
        <v>80</v>
      </c>
      <c r="B6">
        <v>80</v>
      </c>
      <c r="C6">
        <v>32</v>
      </c>
      <c r="D6">
        <v>64</v>
      </c>
      <c r="E6">
        <v>40</v>
      </c>
      <c r="F6">
        <v>64</v>
      </c>
      <c r="G6">
        <v>48</v>
      </c>
      <c r="H6"/>
      <c r="U6"/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E6"/>
      <c r="AF6"/>
      <c r="AG6"/>
      <c r="AH6"/>
      <c r="AI6"/>
      <c r="AJ6"/>
    </row>
    <row r="7" spans="1:60" x14ac:dyDescent="0.2">
      <c r="A7">
        <v>64</v>
      </c>
      <c r="B7">
        <v>48</v>
      </c>
      <c r="C7">
        <v>40</v>
      </c>
      <c r="D7">
        <v>96</v>
      </c>
      <c r="E7">
        <v>64</v>
      </c>
      <c r="F7">
        <v>64</v>
      </c>
      <c r="G7">
        <v>48</v>
      </c>
      <c r="V7"/>
      <c r="W7">
        <v>1</v>
      </c>
      <c r="X7"/>
      <c r="Y7"/>
      <c r="Z7"/>
      <c r="AA7">
        <v>1</v>
      </c>
      <c r="AB7">
        <v>1</v>
      </c>
    </row>
    <row r="8" spans="1:60" x14ac:dyDescent="0.2">
      <c r="A8">
        <v>48</v>
      </c>
      <c r="B8">
        <v>32</v>
      </c>
      <c r="C8">
        <v>48</v>
      </c>
      <c r="D8">
        <v>40</v>
      </c>
      <c r="E8">
        <v>48</v>
      </c>
      <c r="F8">
        <v>56</v>
      </c>
      <c r="G8">
        <v>48</v>
      </c>
      <c r="W8"/>
      <c r="AA8">
        <v>1</v>
      </c>
      <c r="AB8"/>
    </row>
    <row r="9" spans="1:60" x14ac:dyDescent="0.2">
      <c r="A9">
        <v>32</v>
      </c>
      <c r="B9">
        <v>48</v>
      </c>
      <c r="C9">
        <v>48</v>
      </c>
      <c r="D9">
        <v>48</v>
      </c>
      <c r="E9">
        <v>48</v>
      </c>
      <c r="F9">
        <v>48</v>
      </c>
      <c r="G9">
        <v>48</v>
      </c>
      <c r="AA9"/>
    </row>
    <row r="10" spans="1:60" x14ac:dyDescent="0.2">
      <c r="A10"/>
      <c r="B10">
        <v>32</v>
      </c>
      <c r="C10">
        <v>32</v>
      </c>
      <c r="D10"/>
      <c r="E10"/>
      <c r="F10"/>
      <c r="G10"/>
    </row>
    <row r="11" spans="1:60" x14ac:dyDescent="0.2">
      <c r="B11"/>
      <c r="C11"/>
    </row>
  </sheetData>
  <mergeCells count="6">
    <mergeCell ref="AO1:AX1"/>
    <mergeCell ref="AY1:BH1"/>
    <mergeCell ref="A1:J1"/>
    <mergeCell ref="K1:T1"/>
    <mergeCell ref="U1:AD1"/>
    <mergeCell ref="AE1:AN1"/>
  </mergeCells>
  <phoneticPr fontId="1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A5"/>
  <sheetViews>
    <sheetView workbookViewId="0">
      <selection activeCell="E1" sqref="E1"/>
    </sheetView>
  </sheetViews>
  <sheetFormatPr defaultRowHeight="12.75" x14ac:dyDescent="0.2"/>
  <sheetData>
    <row r="1" spans="1:1" x14ac:dyDescent="0.2">
      <c r="A1">
        <v>26</v>
      </c>
    </row>
    <row r="2" spans="1:1" x14ac:dyDescent="0.2">
      <c r="A2">
        <v>34</v>
      </c>
    </row>
    <row r="3" spans="1:1" x14ac:dyDescent="0.2">
      <c r="A3">
        <v>49</v>
      </c>
    </row>
    <row r="4" spans="1:1" x14ac:dyDescent="0.2">
      <c r="A4">
        <v>74</v>
      </c>
    </row>
    <row r="5" spans="1:1" x14ac:dyDescent="0.2">
      <c r="A5">
        <v>78</v>
      </c>
    </row>
  </sheetData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8</vt:i4>
      </vt:variant>
    </vt:vector>
  </HeadingPairs>
  <TitlesOfParts>
    <vt:vector size="17" baseType="lpstr">
      <vt:lpstr>Титульний аркуш</vt:lpstr>
      <vt:lpstr> Семестровий варіант</vt:lpstr>
      <vt:lpstr>Тетраместровий варіант</vt:lpstr>
      <vt:lpstr>Вибірковий блок</vt:lpstr>
      <vt:lpstr>Правила</vt:lpstr>
      <vt:lpstr>Лист погодження</vt:lpstr>
      <vt:lpstr>Довідник</vt:lpstr>
      <vt:lpstr>Данные</vt:lpstr>
      <vt:lpstr>Разделы</vt:lpstr>
      <vt:lpstr>' Семестровий варіант'!Заголовки_для_печати</vt:lpstr>
      <vt:lpstr>'Тетраместровий варіант'!Заголовки_для_печати</vt:lpstr>
      <vt:lpstr>' Семестровий варіант'!Область_печати</vt:lpstr>
      <vt:lpstr>'Вибірковий блок'!Область_печати</vt:lpstr>
      <vt:lpstr>'Тетраместровий варіант'!Область_печати</vt:lpstr>
      <vt:lpstr>'Титульний аркуш'!Область_печати</vt:lpstr>
      <vt:lpstr>Т_РВО</vt:lpstr>
      <vt:lpstr>Т_ФН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Разумов</dc:creator>
  <cp:lastModifiedBy>Manager</cp:lastModifiedBy>
  <cp:lastPrinted>2024-06-21T07:38:52Z</cp:lastPrinted>
  <dcterms:created xsi:type="dcterms:W3CDTF">1999-02-26T10:19:35Z</dcterms:created>
  <dcterms:modified xsi:type="dcterms:W3CDTF">2025-08-15T11:01:59Z</dcterms:modified>
</cp:coreProperties>
</file>